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15" activeTab="0"/>
  </bookViews>
  <sheets>
    <sheet name="Sheet1" sheetId="1" r:id="rId1"/>
  </sheets>
  <definedNames>
    <definedName name="_xlnm.Print_Titles" localSheetId="0">'Sheet1'!$3:$4</definedName>
    <definedName name="_xlnm._FilterDatabase" localSheetId="0" hidden="1">'Sheet1'!$A$4:$F$191</definedName>
  </definedNames>
  <calcPr fullCalcOnLoad="1"/>
</workbook>
</file>

<file path=xl/sharedStrings.xml><?xml version="1.0" encoding="utf-8"?>
<sst xmlns="http://schemas.openxmlformats.org/spreadsheetml/2006/main" count="506" uniqueCount="471">
  <si>
    <t>2017年科技发展专项资金（纵向协同管理省市联动等项目）明细分配表</t>
  </si>
  <si>
    <t>单位：万元</t>
  </si>
  <si>
    <t>序号</t>
  </si>
  <si>
    <t>项目承担单位/主管部门</t>
  </si>
  <si>
    <t>项目名称</t>
  </si>
  <si>
    <t>负责人</t>
  </si>
  <si>
    <t>项目资金</t>
  </si>
  <si>
    <t>一般公共预算支出科目</t>
  </si>
  <si>
    <t>一</t>
  </si>
  <si>
    <t>省直单位</t>
  </si>
  <si>
    <t>（一）</t>
  </si>
  <si>
    <t>省教育厅</t>
  </si>
  <si>
    <t>南方医科大学</t>
  </si>
  <si>
    <t>南方医科大学南方医院</t>
  </si>
  <si>
    <t>喀什地区第一人民医院强化康复单元的建立及其临床效果研究</t>
  </si>
  <si>
    <t>范建中</t>
  </si>
  <si>
    <t>新疆喀什地区应用羊膜治疗严重眼表病的临床拓展研究</t>
  </si>
  <si>
    <t>伍桂军</t>
  </si>
  <si>
    <t>喀什地区结核性脑膜炎易感基因的研究</t>
  </si>
  <si>
    <t>蒋海山</t>
  </si>
  <si>
    <t>结核高发地区PET/CT用于鉴别诊断肺内占位性病变</t>
  </si>
  <si>
    <t>李洪生</t>
  </si>
  <si>
    <t>NFκB 诱导SCC1活化与定位经自噬降低维吾尔族非小细胞肺癌人群对顺铂敏感性机制的研究</t>
  </si>
  <si>
    <t>马树东</t>
  </si>
  <si>
    <t>南方医科大学皮肤病医院</t>
  </si>
  <si>
    <t>维吾尔族、汉族静止期寻常型银屑病中医辨证特点及其与T细胞亚群的相关性研究</t>
  </si>
  <si>
    <t>底大可</t>
  </si>
  <si>
    <t>南方医科大学口腔医院(广东省口腔医院)</t>
  </si>
  <si>
    <t>改良式骨劈开术对颌骨厚度及其附着龈宽度的影响</t>
  </si>
  <si>
    <t>郭泽鸿</t>
  </si>
  <si>
    <t>南方医科大学珠江医院</t>
  </si>
  <si>
    <t>维吾尔族供者Rh-D抗体的提取及功能验证</t>
  </si>
  <si>
    <t>许剑辉</t>
  </si>
  <si>
    <t>个性化体位摆放在腹腔镜手术中的应用研究</t>
  </si>
  <si>
    <t>熊桂英</t>
  </si>
  <si>
    <t>喀什地区维吾尔族食管癌与胃(贲门)癌共享基因筛选</t>
  </si>
  <si>
    <t>周树勤</t>
  </si>
  <si>
    <t>南方医科大学第三附属医院</t>
  </si>
  <si>
    <t>超声在肥胖患者椎管内麻醉中的应用</t>
  </si>
  <si>
    <t>陈力</t>
  </si>
  <si>
    <t>南方医科大学第五附属医院</t>
  </si>
  <si>
    <t>Gd-EOB-DTPA联合多b值DWI成像诊断早期肝细胞癌</t>
  </si>
  <si>
    <t>黄杰灵</t>
  </si>
  <si>
    <t>广东海洋大学</t>
  </si>
  <si>
    <t>喀什大学科技人才培训模式研究——以城镇化研究团队为例</t>
  </si>
  <si>
    <t>杨新华</t>
  </si>
  <si>
    <t>广州中医药大学</t>
  </si>
  <si>
    <t>广州中医药大学第二附属医院</t>
  </si>
  <si>
    <t>人早孕蜕膜间充质干细胞移植联合复方丹参滴丸治疗宫腔粘连的实验硏究</t>
  </si>
  <si>
    <t>胡向丹</t>
  </si>
  <si>
    <t>广州中医药大学第一附属医院</t>
  </si>
  <si>
    <t>中药参附注射液对脓毒症小鼠的免疫调理作用及机制研究</t>
  </si>
  <si>
    <t>赵锋利</t>
  </si>
  <si>
    <t>韶关学院</t>
  </si>
  <si>
    <t>喀什大学科技人才培训创新机制研究——以非物质文化遗产翻译研究团队为例</t>
  </si>
  <si>
    <t>钟安林</t>
  </si>
  <si>
    <t>广东食品药品职业学院</t>
  </si>
  <si>
    <t>喀什地区特色种植业精准灌溉技术应用现状调查及对策分析研究</t>
  </si>
  <si>
    <t>王玉亭</t>
  </si>
  <si>
    <t>中山大学</t>
  </si>
  <si>
    <t>中山大学附属第一医院</t>
  </si>
  <si>
    <t>不同地区ICU患者DVT高危因素筛查及防控效果的探讨</t>
  </si>
  <si>
    <t>陈娟</t>
  </si>
  <si>
    <t>miR-365调控垂体生长激素腺瘤GH分泌的机制</t>
  </si>
  <si>
    <t>何东升</t>
  </si>
  <si>
    <t>中山大学附属第三医院</t>
  </si>
  <si>
    <t>NOS-NO介导曲美他嗪抑制高血压性心肌肥厚的作用及机制</t>
  </si>
  <si>
    <t>张成喜</t>
  </si>
  <si>
    <t>Shp2调控RTKs信号通路及细胞衰老促进肝癌发生的机制研究</t>
  </si>
  <si>
    <t>林楠</t>
  </si>
  <si>
    <t>中山大学孙逸仙纪念医院</t>
  </si>
  <si>
    <t>超声新技术评估颈动脉硬化危险度及对脑卒中预防与治疗的作用</t>
  </si>
  <si>
    <t>赵新保</t>
  </si>
  <si>
    <t>华南理工大学</t>
  </si>
  <si>
    <t>市政污泥改性制备复合土壤改良剂应用于南疆盐碱地的改良研究</t>
  </si>
  <si>
    <t>李平</t>
  </si>
  <si>
    <t>南疆地区特色果品的品质检测与对比分析研究</t>
  </si>
  <si>
    <t>田英姿</t>
  </si>
  <si>
    <t>（二）</t>
  </si>
  <si>
    <t>省科技厅</t>
  </si>
  <si>
    <t>广东省科学技术情报研究所</t>
  </si>
  <si>
    <t>2017年度广东科技援疆项目组织管理方法研究</t>
  </si>
  <si>
    <t>霍明</t>
  </si>
  <si>
    <t>广东省心血管病研究所</t>
  </si>
  <si>
    <t>6</t>
  </si>
  <si>
    <t>南疆心脏手术患者自体血小板分离回输与血液等容稀释的应用及血小板功能对比研究</t>
  </si>
  <si>
    <t>肖飞</t>
  </si>
  <si>
    <t>心梗患者急诊经皮冠脉介入治疗术中边支损伤风险模型的构建和验证</t>
  </si>
  <si>
    <t>杨峻青</t>
  </si>
  <si>
    <t>（三）</t>
  </si>
  <si>
    <t>省卫计委</t>
  </si>
  <si>
    <t>广东省精神卫生中心</t>
  </si>
  <si>
    <t>喀什地区维吾尔族分离转换性障碍患者临床特征及社会心理因素的研究</t>
  </si>
  <si>
    <t>唐毅</t>
  </si>
  <si>
    <t>广东省妇幼保健院</t>
  </si>
  <si>
    <t>重组人促红细胞生成素在治疗维吾尔族与汉族两族肾性贫血的疗效研究</t>
  </si>
  <si>
    <t>王伟光</t>
  </si>
  <si>
    <t>广东省第二人民医院</t>
  </si>
  <si>
    <t>建立喀什地区社区紧急医学救援规范化培训体系</t>
  </si>
  <si>
    <t>饶先伟</t>
  </si>
  <si>
    <t>（四）</t>
  </si>
  <si>
    <t>省食品药品监督管理局</t>
  </si>
  <si>
    <t>广东省食品检验所</t>
  </si>
  <si>
    <t>广东省水源性铜绿假单胞菌的风险调查和溯源研究</t>
  </si>
  <si>
    <t>周露</t>
  </si>
  <si>
    <t>（五）</t>
  </si>
  <si>
    <t>省人力资源社会保障厅</t>
  </si>
  <si>
    <t>广东省高级技工学校</t>
  </si>
  <si>
    <t>技工院校科技创新能力培养与开发的探索实践（以喀什技师学院为例）</t>
  </si>
  <si>
    <t>崔礼</t>
  </si>
  <si>
    <t>广东省轻工业高级技工学校</t>
  </si>
  <si>
    <t>科技创新背景下南疆技能人才培养技术规范研究</t>
  </si>
  <si>
    <t>曹卫国</t>
  </si>
  <si>
    <t>现阶段创新南疆科技人才培养模式的机遇和挑战</t>
  </si>
  <si>
    <t>李锦波</t>
  </si>
  <si>
    <t>（六）</t>
  </si>
  <si>
    <t>其他单位</t>
  </si>
  <si>
    <t>广东省对口支援新疆工作前方指挥部</t>
  </si>
  <si>
    <t>喀什地区审计局政府投资审计管理系统</t>
  </si>
  <si>
    <t>王彦</t>
  </si>
  <si>
    <t>喀什地区庭院经济精准脱贫模式的调研</t>
  </si>
  <si>
    <t>孔令辰</t>
  </si>
  <si>
    <t>基于资源禀赋差异的广东产业援疆促进就业的实证研究</t>
  </si>
  <si>
    <t>钟崴</t>
  </si>
  <si>
    <t>中国热带农业科学院南亚热带作物研究所</t>
  </si>
  <si>
    <t>徐闻县那板村菠萝新品种引种和新技术示范推广</t>
  </si>
  <si>
    <t>孙伟生</t>
  </si>
  <si>
    <t>省科技厅（系统财务）</t>
  </si>
  <si>
    <t>广东省岭南工商第一技师学院</t>
  </si>
  <si>
    <t>南疆科技人才培训钳工制作双语教程开发</t>
  </si>
  <si>
    <t>王利光</t>
  </si>
  <si>
    <t>二</t>
  </si>
  <si>
    <t>地  市</t>
  </si>
  <si>
    <t>广州市</t>
  </si>
  <si>
    <t>广州市第二十三中学</t>
  </si>
  <si>
    <t>建立南疆无线电科普基地,开展科技人才培训</t>
  </si>
  <si>
    <t>黄海</t>
  </si>
  <si>
    <t>广州市第二中学</t>
  </si>
  <si>
    <t>加强南疆地区学校科技人才培训的策略研究</t>
  </si>
  <si>
    <t>文远金</t>
  </si>
  <si>
    <t>广州市第八十六中学</t>
  </si>
  <si>
    <t>运用VR虚拟技术，培养科学创新人才实践研究</t>
  </si>
  <si>
    <t>徐丽雪</t>
  </si>
  <si>
    <t>广州市花都区炭步镇炭步初级中学</t>
  </si>
  <si>
    <t>新疆喀什地区中学化学校本课程的开发研究与实施</t>
  </si>
  <si>
    <t>宋耀平</t>
  </si>
  <si>
    <t>广州市番禺区中心医院</t>
  </si>
  <si>
    <t>APPL1/AKT信号通路介导新疆阿魏对UUO小鼠肾间质纤维化的作用研究</t>
  </si>
  <si>
    <t>樊友凌</t>
  </si>
  <si>
    <t>广州市正骨医院</t>
  </si>
  <si>
    <t>蜡疗+膝痹方对喀什地区膝骨性关节炎患者MMPs系统及RANKL表达的影响</t>
  </si>
  <si>
    <t>何锦勇</t>
  </si>
  <si>
    <t>广州市疾病预防控制中心</t>
  </si>
  <si>
    <t>南疆喀什地区空腹血糖受损人群糖尿病发病风险队列研究</t>
  </si>
  <si>
    <t>袁俊</t>
  </si>
  <si>
    <t>广州市白云区京溪社区卫生服务中心</t>
  </si>
  <si>
    <t>喀什地区疏附县维吾尔族妇女妊娠期糖尿病早期诊断的临床应用研究</t>
  </si>
  <si>
    <t>谈军</t>
  </si>
  <si>
    <t>广州市第四十七中学</t>
  </si>
  <si>
    <t>戏剧教学法在中学英语课堂教学中的应用研究</t>
  </si>
  <si>
    <t>莫飞祥</t>
  </si>
  <si>
    <t>广州医科大学附属第一医院</t>
  </si>
  <si>
    <t>Tim-3在结核性胸腔积液T淋巴细胞免疫衰竭中的调节作用</t>
  </si>
  <si>
    <t>林心情</t>
  </si>
  <si>
    <t>维吾尔族及汉族支原体感染儿童呼出气一氧化氮、尿白三烯E4、血清白介素-4及干扰素-γ检测及临床研究</t>
  </si>
  <si>
    <t>卢成瑜</t>
  </si>
  <si>
    <t>血浆脂蛋白酶A2活性表达在南疆维吾尔族人群闭塞性周围动脉粥样硬化中的作用</t>
  </si>
  <si>
    <t>鲁明军</t>
  </si>
  <si>
    <t>广州医科大学附属第二医院</t>
  </si>
  <si>
    <t>多层螺旋CT联合GeneXpert MTB/RIF技术在喀什地区肺结核早期诊断及耐药表现相关性研究</t>
  </si>
  <si>
    <t>李田亨</t>
  </si>
  <si>
    <t>广州医科大学附属第五医院</t>
  </si>
  <si>
    <t>疏附县婴幼儿尿结石病因及危险因素检查的应用和评价</t>
  </si>
  <si>
    <t>何永忠</t>
  </si>
  <si>
    <t>深圳市</t>
  </si>
  <si>
    <t>深圳第二高级技工学校</t>
  </si>
  <si>
    <t>南疆科技人才双创能力培养模式探索</t>
  </si>
  <si>
    <t>马文元</t>
  </si>
  <si>
    <t>汕头市</t>
  </si>
  <si>
    <t>汕头轻工装备研究院</t>
  </si>
  <si>
    <t>专业镇协同创新中心建设</t>
  </si>
  <si>
    <t>张健</t>
  </si>
  <si>
    <t>汕头市科技局</t>
  </si>
  <si>
    <t>汕头广工大协同创新研究院建设</t>
  </si>
  <si>
    <t>魏昕</t>
  </si>
  <si>
    <t>汕头市农业科学研究所</t>
  </si>
  <si>
    <t>水稻新品种配套高产栽培技术示范推广</t>
  </si>
  <si>
    <t>廖学群</t>
  </si>
  <si>
    <t>汕头市白沙蔬菜原种研究所</t>
  </si>
  <si>
    <t>特色蔬菜良种良法生产示范基地建设</t>
  </si>
  <si>
    <t>卢海强</t>
  </si>
  <si>
    <t>佛山市</t>
  </si>
  <si>
    <t>佛山市第一人民医院</t>
  </si>
  <si>
    <t>导航和非导航下的神经内镜微创手术治疗幕上高血压性脑出血术后肌力恢复的对比研究</t>
  </si>
  <si>
    <t>刘党奇</t>
  </si>
  <si>
    <t>佛山市妇幼保健院</t>
  </si>
  <si>
    <t>经阴道骶棘韧带固定术在喀什地区维吾尔族女性盆腔器官脱垂患者中的应用研究</t>
  </si>
  <si>
    <t>汪洪</t>
  </si>
  <si>
    <t>佛山市南海区第三人民医院</t>
  </si>
  <si>
    <t>基于祛风化痰通络法综合治疗南疆地区面神经炎的疗效观察</t>
  </si>
  <si>
    <t>陈冬建</t>
  </si>
  <si>
    <t>佛山市顺德区乐从医院</t>
  </si>
  <si>
    <t>南疆伽师县角膜病流行病学调查</t>
  </si>
  <si>
    <t>陈亚民</t>
  </si>
  <si>
    <t>佛山市三水区人民医院</t>
  </si>
  <si>
    <t>应用锁定接骨板与髓内钉内固定治疗肱骨近端骨折的临床对比研究</t>
  </si>
  <si>
    <t>罗晓东</t>
  </si>
  <si>
    <t>佛山市三水区三水中学</t>
  </si>
  <si>
    <t>加强科技人才培养促进伽师高中青年教师学科核心素养提升的研究</t>
  </si>
  <si>
    <t>潘毅佳</t>
  </si>
  <si>
    <t>佛山市高明区第一中学附属初中</t>
  </si>
  <si>
    <t>加强科技人才培养,提升伽师县民族教师双语教育科研能力的研究</t>
  </si>
  <si>
    <t>伍世强</t>
  </si>
  <si>
    <t>韶关市</t>
  </si>
  <si>
    <t>翁源县江尾镇人民政府</t>
  </si>
  <si>
    <t>江尾镇兰花产业协同创新中心建设</t>
  </si>
  <si>
    <t>朱志辉</t>
  </si>
  <si>
    <t>乐昌市天堂高山种养专业合作社</t>
  </si>
  <si>
    <t>天堂村肉牛养殖产业基地建设</t>
  </si>
  <si>
    <t>邓爱发</t>
  </si>
  <si>
    <t>韶关市禅农谷生态农业开发有限公司</t>
  </si>
  <si>
    <t>韶关禅农谷中草药种植基地建设</t>
  </si>
  <si>
    <t>张雪梅</t>
  </si>
  <si>
    <t>韶关市友丰生态园林开发有限公司</t>
  </si>
  <si>
    <t>葡萄园基地建设发展生态旅游助力精准扶贫</t>
  </si>
  <si>
    <t>张玉龙</t>
  </si>
  <si>
    <t>河源市</t>
  </si>
  <si>
    <t>河源出入境检验检疫局综合技术服务中心</t>
  </si>
  <si>
    <t>河源市专业镇食品农产品产业协同创新中心</t>
  </si>
  <si>
    <t>丁宁</t>
  </si>
  <si>
    <t>紫金县群联种养农民专业合作社、九和镇在上村村民委员会</t>
  </si>
  <si>
    <t>优质山楂标准化种植与加工技术研究应用</t>
  </si>
  <si>
    <t>张育环</t>
  </si>
  <si>
    <t>紫金县九和镇浩辉种养农民专业合作社、九和镇龙塘村</t>
  </si>
  <si>
    <t>紫金县红肉蜜柚产业基地建设</t>
  </si>
  <si>
    <t>潘建华</t>
  </si>
  <si>
    <t>龙川县汇农油茶种植农民专业合作社、黄石镇长洲村民委员会</t>
  </si>
  <si>
    <t>科技精准扶贫精准脱贫标准化油茶产业基地建设</t>
  </si>
  <si>
    <t>骆祖建</t>
  </si>
  <si>
    <t>和平县维康农业科技有限公司、大坝镇超田村</t>
  </si>
  <si>
    <t>科技精准扶贫百香果基地建设</t>
  </si>
  <si>
    <t>杨妙贤</t>
  </si>
  <si>
    <t>河源市叶鲜生实业发展有限公司、漳溪畲族乡井口村民委员会</t>
  </si>
  <si>
    <t>河源市农产品安全生产技术集成与应用示范</t>
  </si>
  <si>
    <t>张金巧</t>
  </si>
  <si>
    <t>东源县科技局</t>
  </si>
  <si>
    <t>粤东西北县域创新发展示范县建设</t>
  </si>
  <si>
    <t>江雄捷</t>
  </si>
  <si>
    <t>东源县顺盛农业科技有限公司、黄村镇三洞村名委员会</t>
  </si>
  <si>
    <t>科技精准扶贫精准脱贫蜜柚产业基地建设</t>
  </si>
  <si>
    <t>罗锦华</t>
  </si>
  <si>
    <t>河源市九里红酒业有限公司、大湖镇罗经村民委员会</t>
  </si>
  <si>
    <t>河源市百香果高效规模种植新技术集成研究与应用示范</t>
  </si>
  <si>
    <t>王本青</t>
  </si>
  <si>
    <t>（七）</t>
  </si>
  <si>
    <t>梅州市</t>
  </si>
  <si>
    <t>广东宝丰陶瓷科技发展股份有限公司</t>
  </si>
  <si>
    <t>大埔陶瓷专业镇协同创新中心</t>
  </si>
  <si>
    <t>杨云山</t>
  </si>
  <si>
    <t>兴宁市科工商务管理局</t>
  </si>
  <si>
    <t>粤东西北地区创新驱动发展（兴宁市）实验点建设</t>
  </si>
  <si>
    <t>吴新明</t>
  </si>
  <si>
    <t>梅州市金穗有机农业开发有限公司</t>
  </si>
  <si>
    <t>优质常规稻科技精准扶贫基地建设</t>
  </si>
  <si>
    <t>王桂洪</t>
  </si>
  <si>
    <t>梅州市华康生物有限公司</t>
  </si>
  <si>
    <t>有机灵芝高产栽培技术推广</t>
  </si>
  <si>
    <t>梁文庆</t>
  </si>
  <si>
    <t>（八）</t>
  </si>
  <si>
    <t>汕尾市</t>
  </si>
  <si>
    <t>汕尾市前瞻高等理工研究院</t>
  </si>
  <si>
    <t>汕尾市专业镇科技服务协同创新中心</t>
  </si>
  <si>
    <t>詹文河</t>
  </si>
  <si>
    <t>汕尾市绿汇农业有限公司、汕尾市华侨管理区饶湖办事处第一社区居民委员会</t>
  </si>
  <si>
    <t>贫困社区特色水果科学种植示范点建设项目</t>
  </si>
  <si>
    <t>林振干</t>
  </si>
  <si>
    <t>陆河县护二种养专业合作社、陆河县上护镇护二村民委员会</t>
  </si>
  <si>
    <t>陆河上护镇护二村贫困户脱贫种养项目</t>
  </si>
  <si>
    <t>叶卢忠</t>
  </si>
  <si>
    <t>陆河县新致富种养专业合作社陆河县河田镇岳溪村民委员会</t>
  </si>
  <si>
    <t>岳溪村贫困户生态种养基地项目</t>
  </si>
  <si>
    <t>彭柄栋</t>
  </si>
  <si>
    <t>海丰恒华种植专业合作社、海丰县可塘镇罗北村村委会</t>
  </si>
  <si>
    <t>罗北村健康养鱼精准扶贫基地建设项目</t>
  </si>
  <si>
    <t>陈淑俊</t>
  </si>
  <si>
    <t>广东标铭农业科技有限公司、陆丰市河西镇香校村民委员会</t>
  </si>
  <si>
    <t>竹牙香米精准扶贫基地建设项目</t>
  </si>
  <si>
    <t>陈庆标</t>
  </si>
  <si>
    <t>陆丰市亿辉农业发展有限公司、陆丰市上英镇玄溪村民委员会</t>
  </si>
  <si>
    <t>陆丰市优质稻（广红1号、广红3号）科技精准扶贫产业基地推广项目</t>
  </si>
  <si>
    <t>李晓丹</t>
  </si>
  <si>
    <t>广东冠龙生物科技有限公司、海丰县平东镇新平村村委会</t>
  </si>
  <si>
    <t>科技精准扶贫甜叶菊产业基地建设项目</t>
  </si>
  <si>
    <t>李冠枚</t>
  </si>
  <si>
    <t>（九）</t>
  </si>
  <si>
    <t>东莞市</t>
  </si>
  <si>
    <t>东莞市中医院</t>
  </si>
  <si>
    <t>扶正化瘀胶囊联合多烯磷脂酰胆碱胶囊治疗酒精性肝硬化疗效观察</t>
  </si>
  <si>
    <t>郑锦顺</t>
  </si>
  <si>
    <t>东莞市人民医院</t>
  </si>
  <si>
    <t>预防腹腔镜小儿腹股沟疝术后复发的手术策略研究</t>
  </si>
  <si>
    <t>陈新岐</t>
  </si>
  <si>
    <t>（十）</t>
  </si>
  <si>
    <t>阳江市</t>
  </si>
  <si>
    <t>阳江市生产力促进中心</t>
  </si>
  <si>
    <t>五金刀剪专业镇协同创新中心建设</t>
  </si>
  <si>
    <t>庞松泳</t>
  </si>
  <si>
    <t>阳西县恒生水产养殖专业合作社</t>
  </si>
  <si>
    <t>海水鲷鱼类种苗繁育技术与养殖示范推广</t>
  </si>
  <si>
    <t>林李泉</t>
  </si>
  <si>
    <t>阳西县创富种养殖有限公司</t>
  </si>
  <si>
    <t>黑山羊养殖科技精准脱贫产业基地建设项目</t>
  </si>
  <si>
    <t>邵木富</t>
  </si>
  <si>
    <t>阳江市阳东区大沟镇顺风农副产品专业合作社</t>
  </si>
  <si>
    <t>广东省锦栗薯标准化生产示范基地</t>
  </si>
  <si>
    <t>茹嘉励</t>
  </si>
  <si>
    <t>阳江市新湖沉香生物科技开发有限公司</t>
  </si>
  <si>
    <t>科技精准扶贫精准脱贫沉香产业基地建设项目</t>
  </si>
  <si>
    <t>杨亦鹏</t>
  </si>
  <si>
    <t>阳江市江城区双捷镇漠江种植专业合作社</t>
  </si>
  <si>
    <t>山岗地香蕉规模化优质高效种植注射施肥示范基地建设</t>
  </si>
  <si>
    <t>李道锦</t>
  </si>
  <si>
    <t>阳江市阳东区东平镇瓦北种植专业合作社</t>
  </si>
  <si>
    <t>阳东区东平镇瓦北村荔枝高产优质栽培产业基地</t>
  </si>
  <si>
    <t>蔡杰贤</t>
  </si>
  <si>
    <t>（十一）</t>
  </si>
  <si>
    <t>湛江市</t>
  </si>
  <si>
    <t>湛江紫荆羽绒制品有限公司</t>
  </si>
  <si>
    <t>吴川塘尾羽绒专业镇协同创新中心建设</t>
  </si>
  <si>
    <t>陈文坚</t>
  </si>
  <si>
    <t>广东海威水产养殖有限公司</t>
  </si>
  <si>
    <t>对虾工厂化循环水养殖推广</t>
  </si>
  <si>
    <t>刘定</t>
  </si>
  <si>
    <t>雷州市恒业水产有限公司</t>
  </si>
  <si>
    <t>优质奥尼罗非鱼高效生态养殖技术试验与示范</t>
  </si>
  <si>
    <t>陈正焕</t>
  </si>
  <si>
    <t>廉江市森林蛋鸡有限公司</t>
  </si>
  <si>
    <t>科技精准扶贫脱贫产业基地建设</t>
  </si>
  <si>
    <t>陈政</t>
  </si>
  <si>
    <t>（十二）</t>
  </si>
  <si>
    <t>茂名市</t>
  </si>
  <si>
    <t>茂名市水果科学研究所</t>
  </si>
  <si>
    <t>茂名市香蕉产业技术协同创新中心</t>
  </si>
  <si>
    <t>钟声</t>
  </si>
  <si>
    <t>茂名市蚕业技术推广中心、化州市中垌镇塘村村委会</t>
  </si>
  <si>
    <t>化州市中垌镇塘村村精准扶贫精准脱贫蚕桑基地建设</t>
  </si>
  <si>
    <t>宋怡</t>
  </si>
  <si>
    <t>高州市林源种养专业合作社、高州市新垌镇高良村委会</t>
  </si>
  <si>
    <t>益智等南药扶贫产业基地建设</t>
  </si>
  <si>
    <t>邱伯全</t>
  </si>
  <si>
    <t>信宜市大田山种养专业合作社、信宜市大成镇北梭村委会</t>
  </si>
  <si>
    <t>甜柿病虫害综合防控技术示范推广</t>
  </si>
  <si>
    <t>朱君权</t>
  </si>
  <si>
    <t>茂名市科技服务中心</t>
  </si>
  <si>
    <t>茂名市精准扶贫精准脱贫农村实用技术培训</t>
  </si>
  <si>
    <t>陈代标</t>
  </si>
  <si>
    <t>茂名市人民医院</t>
  </si>
  <si>
    <t>2型糖尿病伴非酒精性脂肪肝患者血清NGAL蛋白与胰岛素抵抗的相关性研究</t>
  </si>
  <si>
    <t>何小洁</t>
  </si>
  <si>
    <t>茂名市妇幼保健院</t>
  </si>
  <si>
    <t>肠道菌群与肥胖儿童心血管代谢危险因素的病例对照研究</t>
  </si>
  <si>
    <t>陈赞雄</t>
  </si>
  <si>
    <t>茂名市第三人民医院</t>
  </si>
  <si>
    <t>家属学校康复模式的建立及对精神分裂患者院外康复的影响</t>
  </si>
  <si>
    <t>钟国坚</t>
  </si>
  <si>
    <t>高州市人民医院</t>
  </si>
  <si>
    <t>ACEI在不同类型二尖瓣病变行射频消融术后提高房颤转复率的研究</t>
  </si>
  <si>
    <t>王茂生</t>
  </si>
  <si>
    <t>茂名市中医院</t>
  </si>
  <si>
    <t>清带散对宫颈低级别鳞状上皮内病防治的临床研究</t>
  </si>
  <si>
    <t>黄少雅</t>
  </si>
  <si>
    <t>茂名市高级技工学校</t>
  </si>
  <si>
    <t>互联网环境下南疆地区创新型科技人才培养平台研究</t>
  </si>
  <si>
    <t>李立云</t>
  </si>
  <si>
    <t>（十三）</t>
  </si>
  <si>
    <t>肇庆市</t>
  </si>
  <si>
    <t>肇庆市四会商会</t>
  </si>
  <si>
    <t>肇庆市专业镇协同创新中心</t>
  </si>
  <si>
    <t>袁素钦</t>
  </si>
  <si>
    <t>肇庆市肇高农业科技有限公司</t>
  </si>
  <si>
    <t>2017年封开县都平镇紫玉米产业精准扶贫基地建设</t>
  </si>
  <si>
    <t>卢国海</t>
  </si>
  <si>
    <t>肇庆美丽华农业发展有限公司</t>
  </si>
  <si>
    <t>肇庆美丽华科技精准扶贫产业基地建设</t>
  </si>
  <si>
    <t>范秀阳</t>
  </si>
  <si>
    <t>封开县绿丰润农业有限公司</t>
  </si>
  <si>
    <t>紫淮山、竹芋扶贫基地建设</t>
  </si>
  <si>
    <t>黄岚</t>
  </si>
  <si>
    <t>肇庆市农业科学研究所</t>
  </si>
  <si>
    <t>肇庆市农科所科技精准扶贫示范项目</t>
  </si>
  <si>
    <t>钟春燕</t>
  </si>
  <si>
    <t>（十四）</t>
  </si>
  <si>
    <t>清远市</t>
  </si>
  <si>
    <t>清远市清城区金属产业专业镇协同创新中心</t>
  </si>
  <si>
    <t>清远市清城区金属产业专业镇协同创新中心建设</t>
  </si>
  <si>
    <t>王思幸</t>
  </si>
  <si>
    <t>广东容大生物股份有限公司</t>
  </si>
  <si>
    <t>广东容大生物医药中试资源共享创新平台</t>
  </si>
  <si>
    <t>张军</t>
  </si>
  <si>
    <t>清远市清新区百利金农业有限公司</t>
  </si>
  <si>
    <t>清远市优质稻科技精准扶贫精准脱贫产业基地建设</t>
  </si>
  <si>
    <t>张玉建</t>
  </si>
  <si>
    <t>清远市稻味电子商务有限公司</t>
  </si>
  <si>
    <t>300亩芦笋产业基地建设</t>
  </si>
  <si>
    <t>罗光华</t>
  </si>
  <si>
    <t>广东德康中药发展有限公司</t>
  </si>
  <si>
    <t>精准扶贫精准脱贫英德市九龙镇中药材种植基地建设项目</t>
  </si>
  <si>
    <t>林德恒</t>
  </si>
  <si>
    <t>清远市网彩盆栽园艺有限公司</t>
  </si>
  <si>
    <t>太平镇山心村花卉基地建设项目</t>
  </si>
  <si>
    <t>黎元辉</t>
  </si>
  <si>
    <t>连州市新农人生态农业发展有限公司</t>
  </si>
  <si>
    <t>连州东陂村生态果园科技精准扶贫精准脱贫产业基地</t>
  </si>
  <si>
    <t>吕雪艳</t>
  </si>
  <si>
    <t>（十五）</t>
  </si>
  <si>
    <t>潮州市</t>
  </si>
  <si>
    <t>潮州市潮安区庵埠小榄生产力促进中心</t>
  </si>
  <si>
    <t>庵埠专业镇协同创新中心建设</t>
  </si>
  <si>
    <t>洪泽雄</t>
  </si>
  <si>
    <t>广东恒德创业孵化有限公司等</t>
  </si>
  <si>
    <t>中山-潮州（枫溪）产业创新中心建设项目</t>
  </si>
  <si>
    <t>邱伟彬</t>
  </si>
  <si>
    <t>广东南馥茶业有限公司</t>
  </si>
  <si>
    <t>凤凰单丛茶优质茶苗移栽及加工自动化技术应用示范</t>
  </si>
  <si>
    <t>林伟周</t>
  </si>
  <si>
    <t>广东天池茶业股份有限公司</t>
  </si>
  <si>
    <t>无公害茶叶技术应用示范科技精准扶贫项目</t>
  </si>
  <si>
    <t>郑协龙</t>
  </si>
  <si>
    <t>饶平金利香生态农业有限公司</t>
  </si>
  <si>
    <t>无公害茶叶生产技术应用示范</t>
  </si>
  <si>
    <t>王昭阳</t>
  </si>
  <si>
    <t>广东古山生态茶叶有限公司</t>
  </si>
  <si>
    <t>岭头单丛茶精加工技术应用与推广</t>
  </si>
  <si>
    <t>林惜才</t>
  </si>
  <si>
    <t>（十六）</t>
  </si>
  <si>
    <t>揭阳市</t>
  </si>
  <si>
    <t>揭阳中科金属研究院有限公司</t>
  </si>
  <si>
    <t>揭阳市中欧科创中心</t>
  </si>
  <si>
    <t>程永奇</t>
  </si>
  <si>
    <t>广东深展实业有限公司</t>
  </si>
  <si>
    <t>功能塑料和涂层材料应用研发中心</t>
  </si>
  <si>
    <t>黄剑彬</t>
  </si>
  <si>
    <t>广东省揭西县金和镇山湖村经济联合社</t>
  </si>
  <si>
    <t>揭西县金和镇山湖村苗圃场（互联网+精准扶贫产业基地）建设</t>
  </si>
  <si>
    <t>杨英俊</t>
  </si>
  <si>
    <t>广东利泰农业开发有限公司</t>
  </si>
  <si>
    <t>番茄水培种植技术研究与生产基地建设</t>
  </si>
  <si>
    <t>张翼翔</t>
  </si>
  <si>
    <t>（十七）</t>
  </si>
  <si>
    <t>云浮市</t>
  </si>
  <si>
    <t>云浮市协同创新科技有限公司</t>
  </si>
  <si>
    <t>云浮市专业镇协同创新中心建设</t>
  </si>
  <si>
    <t>耿宜顺</t>
  </si>
  <si>
    <t xml:space="preserve">郁南县金鸡蛋养殖有限公司、郁南县河口镇河口寨村民委员会    </t>
  </si>
  <si>
    <t>郁南县富硒鸡蛋精准扶贫养殖产业基地建设</t>
  </si>
  <si>
    <t>莫桂芬</t>
  </si>
  <si>
    <t xml:space="preserve">罗定市百草源种养专业合作社、罗定市龙湾镇大石村民委员会 </t>
  </si>
  <si>
    <t>云浮市龙湾镇精准扶贫产业示范园建设</t>
  </si>
  <si>
    <t>肖文豪</t>
  </si>
  <si>
    <t xml:space="preserve">云浮市永盛农林有限公司、云城区前锋镇前锋村委会     </t>
  </si>
  <si>
    <t>云城区科技精准扶贫精准脱贫发财树产业种植基地建设项目</t>
  </si>
  <si>
    <t>谢伙成</t>
  </si>
  <si>
    <t>新兴县微丰农业科技有限公司、新兴县天堂镇内东村委会</t>
  </si>
  <si>
    <t>新兴县天堂镇内东村科技精准扶贫精准脱贫紫米产业基地建设</t>
  </si>
  <si>
    <t>郑经绍</t>
  </si>
  <si>
    <t xml:space="preserve">罗定市荣兴香料有限公司、罗定市泗纶镇双坝村民委员会       </t>
  </si>
  <si>
    <t>罗定市荣兴香料有限公司科技精准扶贫精准脱贫香料产业基地建设</t>
  </si>
  <si>
    <t>沈雪荣</t>
  </si>
  <si>
    <t>云浮市绿趣农林科技有限公司、云安区白石石镇石底村委会</t>
  </si>
  <si>
    <t>云安区科技精准扶贫精准脱贫发财树产业种植基地建设项目</t>
  </si>
  <si>
    <t>陈  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</si>
</sst>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name val="仿宋"/>
      <family val="3"/>
    </font>
    <font>
      <b/>
      <sz val="14"/>
      <name val="仿宋"/>
      <family val="3"/>
    </font>
    <font>
      <b/>
      <sz val="16"/>
      <name val="仿宋"/>
      <family val="3"/>
    </font>
    <font>
      <sz val="9"/>
      <name val="仿宋"/>
      <family val="3"/>
    </font>
    <font>
      <sz val="12"/>
      <color indexed="8"/>
      <name val="黑体"/>
      <family val="0"/>
    </font>
    <font>
      <b/>
      <sz val="12"/>
      <color indexed="63"/>
      <name val="仿宋"/>
      <family val="3"/>
    </font>
    <font>
      <b/>
      <sz val="14"/>
      <color indexed="8"/>
      <name val="仿宋"/>
      <family val="3"/>
    </font>
    <font>
      <b/>
      <sz val="14"/>
      <color indexed="8"/>
      <name val="Arial"/>
      <family val="2"/>
    </font>
    <font>
      <b/>
      <sz val="13"/>
      <color indexed="8"/>
      <name val="宋体"/>
      <family val="0"/>
    </font>
    <font>
      <b/>
      <sz val="12"/>
      <color indexed="63"/>
      <name val="宋体"/>
      <family val="0"/>
    </font>
    <font>
      <sz val="10.5"/>
      <name val="宋体"/>
      <family val="0"/>
    </font>
    <font>
      <sz val="12"/>
      <color indexed="63"/>
      <name val="宋体"/>
      <family val="0"/>
    </font>
    <font>
      <sz val="12"/>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Alignment="0" applyProtection="0"/>
    <xf numFmtId="41" fontId="0" fillId="0" borderId="0" applyFont="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0">
    <xf numFmtId="0" fontId="0" fillId="0" borderId="0" xfId="0" applyAlignment="1">
      <alignment vertical="center"/>
    </xf>
    <xf numFmtId="0" fontId="1" fillId="0" borderId="0" xfId="0" applyFont="1" applyAlignment="1">
      <alignment horizontal="center" vertical="center" shrinkToFit="1"/>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Border="1" applyAlignment="1">
      <alignment horizontal="center" vertical="center"/>
    </xf>
    <xf numFmtId="0" fontId="4" fillId="0" borderId="0" xfId="0" applyFont="1" applyFill="1" applyBorder="1" applyAlignment="1">
      <alignment horizontal="right" wrapText="1"/>
    </xf>
    <xf numFmtId="0" fontId="5" fillId="0" borderId="9" xfId="0" applyFont="1" applyBorder="1" applyAlignment="1">
      <alignment horizontal="center" vertical="center" shrinkToFi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9" fillId="0" borderId="9" xfId="0" applyFont="1" applyBorder="1" applyAlignment="1">
      <alignment horizontal="center" vertical="center" shrinkToFi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Border="1" applyAlignment="1">
      <alignment horizontal="center" vertical="center" shrinkToFit="1"/>
    </xf>
    <xf numFmtId="0" fontId="0" fillId="0" borderId="9" xfId="0" applyFont="1" applyBorder="1" applyAlignment="1">
      <alignment vertical="center"/>
    </xf>
    <xf numFmtId="0" fontId="10" fillId="0" borderId="9" xfId="0" applyFont="1" applyFill="1" applyBorder="1" applyAlignment="1">
      <alignment horizontal="center" vertical="center" wrapText="1"/>
    </xf>
    <xf numFmtId="0" fontId="11" fillId="0" borderId="9" xfId="0" applyFont="1" applyBorder="1" applyAlignment="1">
      <alignment horizontal="center" vertical="center" shrinkToFit="1"/>
    </xf>
    <xf numFmtId="0" fontId="12" fillId="0" borderId="9" xfId="0" applyFont="1" applyBorder="1" applyAlignment="1">
      <alignment horizontal="justify" vertical="center" wrapText="1"/>
    </xf>
    <xf numFmtId="0" fontId="12"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shrinkToFit="1"/>
    </xf>
    <xf numFmtId="49" fontId="10" fillId="0" borderId="9" xfId="0" applyNumberFormat="1" applyFont="1" applyBorder="1" applyAlignment="1">
      <alignment horizontal="center" vertical="center" wrapText="1"/>
    </xf>
    <xf numFmtId="0" fontId="12" fillId="0" borderId="9" xfId="0" applyFont="1" applyBorder="1" applyAlignment="1">
      <alignment horizontal="center" vertical="center" shrinkToFit="1"/>
    </xf>
    <xf numFmtId="0" fontId="12" fillId="0" borderId="9" xfId="0" applyFont="1" applyBorder="1" applyAlignment="1">
      <alignment horizontal="left" vertical="center" wrapText="1"/>
    </xf>
    <xf numFmtId="0" fontId="12" fillId="0" borderId="9" xfId="0" applyFont="1" applyFill="1" applyBorder="1" applyAlignment="1">
      <alignment horizontal="center" vertical="center" wrapText="1"/>
    </xf>
    <xf numFmtId="0" fontId="13" fillId="0" borderId="9" xfId="0" applyFont="1" applyBorder="1" applyAlignment="1">
      <alignment horizontal="justify" vertical="center" wrapText="1"/>
    </xf>
    <xf numFmtId="0" fontId="12" fillId="0" borderId="9" xfId="0" applyFont="1" applyFill="1" applyBorder="1" applyAlignment="1">
      <alignment horizontal="left" vertical="center" wrapText="1"/>
    </xf>
    <xf numFmtId="0" fontId="13" fillId="0" borderId="9" xfId="0" applyFont="1" applyBorder="1" applyAlignment="1">
      <alignment horizontal="left" vertical="center" wrapText="1"/>
    </xf>
    <xf numFmtId="0" fontId="12" fillId="0" borderId="9" xfId="0"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1"/>
  <sheetViews>
    <sheetView tabSelected="1" zoomScaleSheetLayoutView="100" workbookViewId="0" topLeftCell="A1">
      <selection activeCell="H9" sqref="H9"/>
    </sheetView>
  </sheetViews>
  <sheetFormatPr defaultColWidth="9.00390625" defaultRowHeight="14.25"/>
  <cols>
    <col min="1" max="1" width="8.50390625" style="1" customWidth="1"/>
    <col min="2" max="2" width="24.625" style="2" customWidth="1"/>
    <col min="3" max="3" width="29.625" style="2" customWidth="1"/>
    <col min="4" max="4" width="9.00390625" style="2" customWidth="1"/>
    <col min="5" max="5" width="10.25390625" style="3" customWidth="1"/>
    <col min="6" max="6" width="11.625" style="4" customWidth="1"/>
    <col min="7" max="16384" width="9.00390625" style="2" customWidth="1"/>
  </cols>
  <sheetData>
    <row r="1" spans="1:6" ht="27" customHeight="1">
      <c r="A1" s="5" t="s">
        <v>0</v>
      </c>
      <c r="B1" s="5"/>
      <c r="C1" s="5"/>
      <c r="D1" s="5"/>
      <c r="E1" s="5"/>
      <c r="F1" s="5"/>
    </row>
    <row r="2" spans="1:5" ht="14.25" customHeight="1">
      <c r="A2" s="6"/>
      <c r="B2" s="7"/>
      <c r="C2" s="7"/>
      <c r="D2" s="7"/>
      <c r="E2" s="8"/>
    </row>
    <row r="3" spans="1:6" ht="17.25" customHeight="1">
      <c r="A3" s="6"/>
      <c r="B3" s="7"/>
      <c r="C3" s="7"/>
      <c r="D3" s="9"/>
      <c r="E3" s="10"/>
      <c r="F3" s="10" t="s">
        <v>1</v>
      </c>
    </row>
    <row r="4" spans="1:6" ht="33" customHeight="1">
      <c r="A4" s="11" t="s">
        <v>2</v>
      </c>
      <c r="B4" s="12" t="s">
        <v>3</v>
      </c>
      <c r="C4" s="12" t="s">
        <v>4</v>
      </c>
      <c r="D4" s="12" t="s">
        <v>5</v>
      </c>
      <c r="E4" s="13" t="s">
        <v>6</v>
      </c>
      <c r="F4" s="12" t="s">
        <v>7</v>
      </c>
    </row>
    <row r="5" spans="1:6" ht="21" customHeight="1">
      <c r="A5" s="14"/>
      <c r="B5" s="15"/>
      <c r="C5" s="15"/>
      <c r="D5" s="16"/>
      <c r="E5" s="17">
        <f>E6+E70</f>
        <v>5206</v>
      </c>
      <c r="F5" s="18"/>
    </row>
    <row r="6" spans="1:6" ht="21" customHeight="1">
      <c r="A6" s="19" t="s">
        <v>8</v>
      </c>
      <c r="B6" s="20" t="s">
        <v>9</v>
      </c>
      <c r="C6" s="21"/>
      <c r="D6" s="21"/>
      <c r="E6" s="22">
        <f>E7+E39+E45+E52+E55+E61</f>
        <v>151</v>
      </c>
      <c r="F6" s="18"/>
    </row>
    <row r="7" spans="1:6" ht="24.75" customHeight="1">
      <c r="A7" s="23" t="s">
        <v>10</v>
      </c>
      <c r="B7" s="21" t="s">
        <v>11</v>
      </c>
      <c r="C7" s="24"/>
      <c r="D7" s="21"/>
      <c r="E7" s="25">
        <f>E8+E21+E23+E26+E28+E30+E36</f>
        <v>72</v>
      </c>
      <c r="F7" s="18"/>
    </row>
    <row r="8" spans="1:6" ht="28.5" customHeight="1">
      <c r="A8" s="23">
        <v>1</v>
      </c>
      <c r="B8" s="21" t="s">
        <v>12</v>
      </c>
      <c r="C8" s="24"/>
      <c r="D8" s="21"/>
      <c r="E8" s="25">
        <f>SUM(E9:E20)</f>
        <v>36</v>
      </c>
      <c r="F8" s="18"/>
    </row>
    <row r="9" spans="1:6" ht="51.75" customHeight="1">
      <c r="A9" s="26"/>
      <c r="B9" s="27" t="s">
        <v>13</v>
      </c>
      <c r="C9" s="27" t="s">
        <v>14</v>
      </c>
      <c r="D9" s="28" t="s">
        <v>15</v>
      </c>
      <c r="E9" s="29">
        <v>3</v>
      </c>
      <c r="F9" s="18">
        <v>2060302</v>
      </c>
    </row>
    <row r="10" spans="1:6" ht="39.75" customHeight="1">
      <c r="A10" s="26"/>
      <c r="B10" s="27" t="s">
        <v>13</v>
      </c>
      <c r="C10" s="27" t="s">
        <v>16</v>
      </c>
      <c r="D10" s="28" t="s">
        <v>17</v>
      </c>
      <c r="E10" s="29">
        <v>3</v>
      </c>
      <c r="F10" s="18">
        <v>2060302</v>
      </c>
    </row>
    <row r="11" spans="1:6" ht="44.25" customHeight="1">
      <c r="A11" s="26"/>
      <c r="B11" s="27" t="s">
        <v>13</v>
      </c>
      <c r="C11" s="27" t="s">
        <v>18</v>
      </c>
      <c r="D11" s="28" t="s">
        <v>19</v>
      </c>
      <c r="E11" s="29">
        <v>3</v>
      </c>
      <c r="F11" s="18">
        <v>2060302</v>
      </c>
    </row>
    <row r="12" spans="1:6" ht="39.75" customHeight="1">
      <c r="A12" s="26"/>
      <c r="B12" s="27" t="s">
        <v>13</v>
      </c>
      <c r="C12" s="27" t="s">
        <v>20</v>
      </c>
      <c r="D12" s="28" t="s">
        <v>21</v>
      </c>
      <c r="E12" s="29">
        <v>3</v>
      </c>
      <c r="F12" s="18">
        <v>2060302</v>
      </c>
    </row>
    <row r="13" spans="1:6" ht="70.5" customHeight="1">
      <c r="A13" s="26"/>
      <c r="B13" s="27" t="s">
        <v>13</v>
      </c>
      <c r="C13" s="27" t="s">
        <v>22</v>
      </c>
      <c r="D13" s="28" t="s">
        <v>23</v>
      </c>
      <c r="E13" s="29">
        <v>3</v>
      </c>
      <c r="F13" s="18">
        <v>2060302</v>
      </c>
    </row>
    <row r="14" spans="1:6" ht="57.75" customHeight="1">
      <c r="A14" s="26"/>
      <c r="B14" s="27" t="s">
        <v>24</v>
      </c>
      <c r="C14" s="27" t="s">
        <v>25</v>
      </c>
      <c r="D14" s="28" t="s">
        <v>26</v>
      </c>
      <c r="E14" s="29">
        <v>3</v>
      </c>
      <c r="F14" s="18">
        <v>2060302</v>
      </c>
    </row>
    <row r="15" spans="1:6" ht="45" customHeight="1">
      <c r="A15" s="26"/>
      <c r="B15" s="27" t="s">
        <v>27</v>
      </c>
      <c r="C15" s="27" t="s">
        <v>28</v>
      </c>
      <c r="D15" s="28" t="s">
        <v>29</v>
      </c>
      <c r="E15" s="29">
        <v>3</v>
      </c>
      <c r="F15" s="18">
        <v>2060302</v>
      </c>
    </row>
    <row r="16" spans="1:6" ht="39.75" customHeight="1">
      <c r="A16" s="26"/>
      <c r="B16" s="27" t="s">
        <v>30</v>
      </c>
      <c r="C16" s="27" t="s">
        <v>31</v>
      </c>
      <c r="D16" s="28" t="s">
        <v>32</v>
      </c>
      <c r="E16" s="29">
        <v>3</v>
      </c>
      <c r="F16" s="18">
        <v>2060302</v>
      </c>
    </row>
    <row r="17" spans="1:6" ht="39.75" customHeight="1">
      <c r="A17" s="26"/>
      <c r="B17" s="27" t="s">
        <v>30</v>
      </c>
      <c r="C17" s="27" t="s">
        <v>33</v>
      </c>
      <c r="D17" s="28" t="s">
        <v>34</v>
      </c>
      <c r="E17" s="29">
        <v>3</v>
      </c>
      <c r="F17" s="18">
        <v>2060302</v>
      </c>
    </row>
    <row r="18" spans="1:6" ht="39.75" customHeight="1">
      <c r="A18" s="26"/>
      <c r="B18" s="27" t="s">
        <v>30</v>
      </c>
      <c r="C18" s="27" t="s">
        <v>35</v>
      </c>
      <c r="D18" s="28" t="s">
        <v>36</v>
      </c>
      <c r="E18" s="29">
        <v>3</v>
      </c>
      <c r="F18" s="18">
        <v>2060302</v>
      </c>
    </row>
    <row r="19" spans="1:6" ht="39.75" customHeight="1">
      <c r="A19" s="26"/>
      <c r="B19" s="27" t="s">
        <v>37</v>
      </c>
      <c r="C19" s="27" t="s">
        <v>38</v>
      </c>
      <c r="D19" s="28" t="s">
        <v>39</v>
      </c>
      <c r="E19" s="29">
        <v>3</v>
      </c>
      <c r="F19" s="18">
        <v>2060302</v>
      </c>
    </row>
    <row r="20" spans="1:6" ht="39.75" customHeight="1">
      <c r="A20" s="26"/>
      <c r="B20" s="27" t="s">
        <v>40</v>
      </c>
      <c r="C20" s="27" t="s">
        <v>41</v>
      </c>
      <c r="D20" s="28" t="s">
        <v>42</v>
      </c>
      <c r="E20" s="29">
        <v>3</v>
      </c>
      <c r="F20" s="18">
        <v>2060302</v>
      </c>
    </row>
    <row r="21" spans="1:6" ht="25.5" customHeight="1">
      <c r="A21" s="23">
        <v>2</v>
      </c>
      <c r="B21" s="21" t="s">
        <v>43</v>
      </c>
      <c r="C21" s="24"/>
      <c r="D21" s="21"/>
      <c r="E21" s="25">
        <f>SUM(E22)</f>
        <v>3</v>
      </c>
      <c r="F21" s="18"/>
    </row>
    <row r="22" spans="1:6" ht="52.5" customHeight="1">
      <c r="A22" s="26"/>
      <c r="B22" s="27" t="s">
        <v>43</v>
      </c>
      <c r="C22" s="27" t="s">
        <v>44</v>
      </c>
      <c r="D22" s="28" t="s">
        <v>45</v>
      </c>
      <c r="E22" s="29">
        <v>3</v>
      </c>
      <c r="F22" s="18">
        <v>2060302</v>
      </c>
    </row>
    <row r="23" spans="1:6" ht="25.5" customHeight="1">
      <c r="A23" s="23">
        <v>3</v>
      </c>
      <c r="B23" s="21" t="s">
        <v>46</v>
      </c>
      <c r="C23" s="24"/>
      <c r="D23" s="21"/>
      <c r="E23" s="25">
        <f>SUM(E24:E25)</f>
        <v>6</v>
      </c>
      <c r="F23" s="18"/>
    </row>
    <row r="24" spans="1:6" ht="59.25" customHeight="1">
      <c r="A24" s="26"/>
      <c r="B24" s="27" t="s">
        <v>47</v>
      </c>
      <c r="C24" s="27" t="s">
        <v>48</v>
      </c>
      <c r="D24" s="28" t="s">
        <v>49</v>
      </c>
      <c r="E24" s="29">
        <v>3</v>
      </c>
      <c r="F24" s="18">
        <v>2060302</v>
      </c>
    </row>
    <row r="25" spans="1:6" ht="52.5" customHeight="1">
      <c r="A25" s="26"/>
      <c r="B25" s="27" t="s">
        <v>50</v>
      </c>
      <c r="C25" s="27" t="s">
        <v>51</v>
      </c>
      <c r="D25" s="28" t="s">
        <v>52</v>
      </c>
      <c r="E25" s="29">
        <v>3</v>
      </c>
      <c r="F25" s="18">
        <v>2060302</v>
      </c>
    </row>
    <row r="26" spans="1:6" ht="25.5" customHeight="1">
      <c r="A26" s="23">
        <v>4</v>
      </c>
      <c r="B26" s="21" t="s">
        <v>53</v>
      </c>
      <c r="C26" s="24"/>
      <c r="D26" s="21"/>
      <c r="E26" s="25">
        <f>SUM(E27)</f>
        <v>3</v>
      </c>
      <c r="F26" s="18"/>
    </row>
    <row r="27" spans="1:6" ht="50.25" customHeight="1">
      <c r="A27" s="26"/>
      <c r="B27" s="27" t="s">
        <v>53</v>
      </c>
      <c r="C27" s="27" t="s">
        <v>54</v>
      </c>
      <c r="D27" s="28" t="s">
        <v>55</v>
      </c>
      <c r="E27" s="29">
        <v>3</v>
      </c>
      <c r="F27" s="18">
        <v>2060302</v>
      </c>
    </row>
    <row r="28" spans="1:6" ht="27.75" customHeight="1">
      <c r="A28" s="23">
        <v>5</v>
      </c>
      <c r="B28" s="21" t="s">
        <v>56</v>
      </c>
      <c r="C28" s="24"/>
      <c r="D28" s="21"/>
      <c r="E28" s="25">
        <f>SUM(E29)</f>
        <v>3</v>
      </c>
      <c r="F28" s="18"/>
    </row>
    <row r="29" spans="1:6" ht="54" customHeight="1">
      <c r="A29" s="26"/>
      <c r="B29" s="27" t="s">
        <v>56</v>
      </c>
      <c r="C29" s="27" t="s">
        <v>57</v>
      </c>
      <c r="D29" s="28" t="s">
        <v>58</v>
      </c>
      <c r="E29" s="29">
        <v>3</v>
      </c>
      <c r="F29" s="18">
        <v>2060302</v>
      </c>
    </row>
    <row r="30" spans="1:6" ht="27.75" customHeight="1">
      <c r="A30" s="23">
        <v>6</v>
      </c>
      <c r="B30" s="21" t="s">
        <v>59</v>
      </c>
      <c r="C30" s="24"/>
      <c r="D30" s="21"/>
      <c r="E30" s="25">
        <f>SUM(E31:E35)</f>
        <v>15</v>
      </c>
      <c r="F30" s="18"/>
    </row>
    <row r="31" spans="1:6" ht="39.75" customHeight="1">
      <c r="A31" s="26"/>
      <c r="B31" s="27" t="s">
        <v>60</v>
      </c>
      <c r="C31" s="27" t="s">
        <v>61</v>
      </c>
      <c r="D31" s="28" t="s">
        <v>62</v>
      </c>
      <c r="E31" s="29">
        <v>3</v>
      </c>
      <c r="F31" s="18">
        <v>2060302</v>
      </c>
    </row>
    <row r="32" spans="1:6" ht="39.75" customHeight="1">
      <c r="A32" s="26"/>
      <c r="B32" s="27" t="s">
        <v>60</v>
      </c>
      <c r="C32" s="27" t="s">
        <v>63</v>
      </c>
      <c r="D32" s="28" t="s">
        <v>64</v>
      </c>
      <c r="E32" s="29">
        <v>3</v>
      </c>
      <c r="F32" s="18">
        <v>2060302</v>
      </c>
    </row>
    <row r="33" spans="1:6" ht="53.25" customHeight="1">
      <c r="A33" s="26"/>
      <c r="B33" s="27" t="s">
        <v>65</v>
      </c>
      <c r="C33" s="27" t="s">
        <v>66</v>
      </c>
      <c r="D33" s="28" t="s">
        <v>67</v>
      </c>
      <c r="E33" s="29">
        <v>3</v>
      </c>
      <c r="F33" s="18">
        <v>2060302</v>
      </c>
    </row>
    <row r="34" spans="1:6" ht="52.5" customHeight="1">
      <c r="A34" s="26"/>
      <c r="B34" s="27" t="s">
        <v>65</v>
      </c>
      <c r="C34" s="27" t="s">
        <v>68</v>
      </c>
      <c r="D34" s="28" t="s">
        <v>69</v>
      </c>
      <c r="E34" s="29">
        <v>3</v>
      </c>
      <c r="F34" s="18">
        <v>2060302</v>
      </c>
    </row>
    <row r="35" spans="1:6" ht="51.75" customHeight="1">
      <c r="A35" s="26"/>
      <c r="B35" s="27" t="s">
        <v>70</v>
      </c>
      <c r="C35" s="27" t="s">
        <v>71</v>
      </c>
      <c r="D35" s="28" t="s">
        <v>72</v>
      </c>
      <c r="E35" s="29">
        <v>3</v>
      </c>
      <c r="F35" s="18">
        <v>2060302</v>
      </c>
    </row>
    <row r="36" spans="1:6" ht="26.25" customHeight="1">
      <c r="A36" s="23">
        <v>7</v>
      </c>
      <c r="B36" s="21" t="s">
        <v>73</v>
      </c>
      <c r="C36" s="24"/>
      <c r="D36" s="21"/>
      <c r="E36" s="25">
        <f>SUM(E37:E38)</f>
        <v>6</v>
      </c>
      <c r="F36" s="18"/>
    </row>
    <row r="37" spans="1:6" ht="51" customHeight="1">
      <c r="A37" s="26"/>
      <c r="B37" s="27" t="s">
        <v>73</v>
      </c>
      <c r="C37" s="27" t="s">
        <v>74</v>
      </c>
      <c r="D37" s="28" t="s">
        <v>75</v>
      </c>
      <c r="E37" s="29">
        <v>3</v>
      </c>
      <c r="F37" s="18">
        <v>2060302</v>
      </c>
    </row>
    <row r="38" spans="1:6" ht="38.25" customHeight="1">
      <c r="A38" s="26"/>
      <c r="B38" s="27" t="s">
        <v>73</v>
      </c>
      <c r="C38" s="27" t="s">
        <v>76</v>
      </c>
      <c r="D38" s="28" t="s">
        <v>77</v>
      </c>
      <c r="E38" s="29">
        <v>3</v>
      </c>
      <c r="F38" s="18">
        <v>2060302</v>
      </c>
    </row>
    <row r="39" spans="1:6" ht="28.5" customHeight="1">
      <c r="A39" s="23" t="s">
        <v>78</v>
      </c>
      <c r="B39" s="21" t="s">
        <v>79</v>
      </c>
      <c r="C39" s="24"/>
      <c r="D39" s="21"/>
      <c r="E39" s="30">
        <f>E40+E42</f>
        <v>9</v>
      </c>
      <c r="F39" s="18"/>
    </row>
    <row r="40" spans="1:6" ht="26.25" customHeight="1">
      <c r="A40" s="23">
        <v>1</v>
      </c>
      <c r="B40" s="21" t="s">
        <v>80</v>
      </c>
      <c r="C40" s="24"/>
      <c r="D40" s="21"/>
      <c r="E40" s="25">
        <f>SUM(E41)</f>
        <v>3</v>
      </c>
      <c r="F40" s="18"/>
    </row>
    <row r="41" spans="1:6" ht="36.75" customHeight="1">
      <c r="A41" s="26"/>
      <c r="B41" s="27" t="s">
        <v>80</v>
      </c>
      <c r="C41" s="27" t="s">
        <v>81</v>
      </c>
      <c r="D41" s="28" t="s">
        <v>82</v>
      </c>
      <c r="E41" s="29">
        <v>3</v>
      </c>
      <c r="F41" s="18">
        <v>2060302</v>
      </c>
    </row>
    <row r="42" spans="1:6" ht="27" customHeight="1">
      <c r="A42" s="31">
        <v>2</v>
      </c>
      <c r="B42" s="32" t="s">
        <v>83</v>
      </c>
      <c r="C42" s="32"/>
      <c r="D42" s="32"/>
      <c r="E42" s="30" t="s">
        <v>84</v>
      </c>
      <c r="F42" s="18"/>
    </row>
    <row r="43" spans="1:6" ht="69" customHeight="1">
      <c r="A43" s="26"/>
      <c r="B43" s="27" t="s">
        <v>83</v>
      </c>
      <c r="C43" s="27" t="s">
        <v>85</v>
      </c>
      <c r="D43" s="28" t="s">
        <v>86</v>
      </c>
      <c r="E43" s="29">
        <v>3</v>
      </c>
      <c r="F43" s="18">
        <v>2060302</v>
      </c>
    </row>
    <row r="44" spans="1:6" ht="54" customHeight="1">
      <c r="A44" s="26"/>
      <c r="B44" s="27" t="s">
        <v>83</v>
      </c>
      <c r="C44" s="27" t="s">
        <v>87</v>
      </c>
      <c r="D44" s="28" t="s">
        <v>88</v>
      </c>
      <c r="E44" s="29">
        <v>3</v>
      </c>
      <c r="F44" s="18">
        <v>2060302</v>
      </c>
    </row>
    <row r="45" spans="1:6" ht="24" customHeight="1">
      <c r="A45" s="23" t="s">
        <v>89</v>
      </c>
      <c r="B45" s="21" t="s">
        <v>90</v>
      </c>
      <c r="C45" s="24"/>
      <c r="D45" s="21"/>
      <c r="E45" s="25">
        <f>E46+E48+E50</f>
        <v>9</v>
      </c>
      <c r="F45" s="18"/>
    </row>
    <row r="46" spans="1:6" ht="28.5" customHeight="1">
      <c r="A46" s="23">
        <v>1</v>
      </c>
      <c r="B46" s="21" t="s">
        <v>91</v>
      </c>
      <c r="C46" s="24"/>
      <c r="D46" s="21"/>
      <c r="E46" s="25">
        <f>SUM(E47:E47)</f>
        <v>3</v>
      </c>
      <c r="F46" s="18"/>
    </row>
    <row r="47" spans="1:6" ht="52.5" customHeight="1">
      <c r="A47" s="26"/>
      <c r="B47" s="27" t="s">
        <v>91</v>
      </c>
      <c r="C47" s="27" t="s">
        <v>92</v>
      </c>
      <c r="D47" s="28" t="s">
        <v>93</v>
      </c>
      <c r="E47" s="29">
        <v>3</v>
      </c>
      <c r="F47" s="18">
        <v>2060302</v>
      </c>
    </row>
    <row r="48" spans="1:6" ht="23.25" customHeight="1">
      <c r="A48" s="23">
        <v>2</v>
      </c>
      <c r="B48" s="21" t="s">
        <v>94</v>
      </c>
      <c r="C48" s="24"/>
      <c r="D48" s="21"/>
      <c r="E48" s="25">
        <f aca="true" t="shared" si="0" ref="E48:E53">SUM(E49)</f>
        <v>3</v>
      </c>
      <c r="F48" s="18"/>
    </row>
    <row r="49" spans="1:6" ht="54" customHeight="1">
      <c r="A49" s="26"/>
      <c r="B49" s="27" t="s">
        <v>94</v>
      </c>
      <c r="C49" s="27" t="s">
        <v>95</v>
      </c>
      <c r="D49" s="28" t="s">
        <v>96</v>
      </c>
      <c r="E49" s="29">
        <v>3</v>
      </c>
      <c r="F49" s="18">
        <v>2060302</v>
      </c>
    </row>
    <row r="50" spans="1:6" ht="24.75" customHeight="1">
      <c r="A50" s="23">
        <v>3</v>
      </c>
      <c r="B50" s="21" t="s">
        <v>97</v>
      </c>
      <c r="C50" s="24"/>
      <c r="D50" s="21"/>
      <c r="E50" s="25">
        <f t="shared" si="0"/>
        <v>3</v>
      </c>
      <c r="F50" s="18"/>
    </row>
    <row r="51" spans="1:6" ht="40.5" customHeight="1">
      <c r="A51" s="26"/>
      <c r="B51" s="27" t="s">
        <v>97</v>
      </c>
      <c r="C51" s="27" t="s">
        <v>98</v>
      </c>
      <c r="D51" s="28" t="s">
        <v>99</v>
      </c>
      <c r="E51" s="29">
        <v>3</v>
      </c>
      <c r="F51" s="18">
        <v>2060302</v>
      </c>
    </row>
    <row r="52" spans="1:6" ht="29.25" customHeight="1">
      <c r="A52" s="23" t="s">
        <v>100</v>
      </c>
      <c r="B52" s="21" t="s">
        <v>101</v>
      </c>
      <c r="C52" s="24"/>
      <c r="D52" s="21"/>
      <c r="E52" s="25">
        <f>E53</f>
        <v>10</v>
      </c>
      <c r="F52" s="18"/>
    </row>
    <row r="53" spans="1:6" ht="28.5" customHeight="1">
      <c r="A53" s="23">
        <v>1</v>
      </c>
      <c r="B53" s="21" t="s">
        <v>102</v>
      </c>
      <c r="C53" s="24"/>
      <c r="D53" s="21"/>
      <c r="E53" s="25">
        <f t="shared" si="0"/>
        <v>10</v>
      </c>
      <c r="F53" s="18"/>
    </row>
    <row r="54" spans="1:6" ht="36.75" customHeight="1">
      <c r="A54" s="26"/>
      <c r="B54" s="27" t="s">
        <v>102</v>
      </c>
      <c r="C54" s="27" t="s">
        <v>103</v>
      </c>
      <c r="D54" s="28" t="s">
        <v>104</v>
      </c>
      <c r="E54" s="29">
        <v>10</v>
      </c>
      <c r="F54" s="18">
        <v>2060302</v>
      </c>
    </row>
    <row r="55" spans="1:6" ht="29.25" customHeight="1">
      <c r="A55" s="23" t="s">
        <v>105</v>
      </c>
      <c r="B55" s="21" t="s">
        <v>106</v>
      </c>
      <c r="C55" s="24"/>
      <c r="D55" s="21"/>
      <c r="E55" s="25">
        <f>E58+E56</f>
        <v>9</v>
      </c>
      <c r="F55" s="18"/>
    </row>
    <row r="56" spans="1:6" ht="27.75" customHeight="1">
      <c r="A56" s="23">
        <v>1</v>
      </c>
      <c r="B56" s="21" t="s">
        <v>107</v>
      </c>
      <c r="C56" s="27"/>
      <c r="D56" s="28"/>
      <c r="E56" s="25">
        <v>3</v>
      </c>
      <c r="F56" s="18"/>
    </row>
    <row r="57" spans="1:6" ht="48.75" customHeight="1">
      <c r="A57" s="26"/>
      <c r="B57" s="27" t="s">
        <v>107</v>
      </c>
      <c r="C57" s="27" t="s">
        <v>108</v>
      </c>
      <c r="D57" s="28" t="s">
        <v>109</v>
      </c>
      <c r="E57" s="29">
        <v>3</v>
      </c>
      <c r="F57" s="18">
        <v>2060302</v>
      </c>
    </row>
    <row r="58" spans="1:6" ht="29.25" customHeight="1">
      <c r="A58" s="23">
        <v>2</v>
      </c>
      <c r="B58" s="21" t="s">
        <v>110</v>
      </c>
      <c r="C58" s="24"/>
      <c r="D58" s="21"/>
      <c r="E58" s="25">
        <f>SUM(E59:E60)</f>
        <v>6</v>
      </c>
      <c r="F58" s="18"/>
    </row>
    <row r="59" spans="1:6" ht="39.75" customHeight="1">
      <c r="A59" s="26"/>
      <c r="B59" s="27" t="s">
        <v>110</v>
      </c>
      <c r="C59" s="27" t="s">
        <v>111</v>
      </c>
      <c r="D59" s="28" t="s">
        <v>112</v>
      </c>
      <c r="E59" s="29">
        <v>3</v>
      </c>
      <c r="F59" s="18">
        <v>2060302</v>
      </c>
    </row>
    <row r="60" spans="1:6" ht="36.75" customHeight="1">
      <c r="A60" s="26"/>
      <c r="B60" s="27" t="s">
        <v>110</v>
      </c>
      <c r="C60" s="27" t="s">
        <v>113</v>
      </c>
      <c r="D60" s="28" t="s">
        <v>114</v>
      </c>
      <c r="E60" s="29">
        <v>3</v>
      </c>
      <c r="F60" s="18">
        <v>2060302</v>
      </c>
    </row>
    <row r="61" spans="1:6" ht="27.75" customHeight="1">
      <c r="A61" s="23" t="s">
        <v>115</v>
      </c>
      <c r="B61" s="21" t="s">
        <v>116</v>
      </c>
      <c r="C61" s="24"/>
      <c r="D61" s="21"/>
      <c r="E61" s="25">
        <f>E62+E68+E66</f>
        <v>42</v>
      </c>
      <c r="F61" s="18"/>
    </row>
    <row r="62" spans="1:6" ht="34.5" customHeight="1">
      <c r="A62" s="23">
        <v>1</v>
      </c>
      <c r="B62" s="21" t="s">
        <v>117</v>
      </c>
      <c r="C62" s="24"/>
      <c r="D62" s="21"/>
      <c r="E62" s="25">
        <f>SUM(E63:E65)</f>
        <v>9</v>
      </c>
      <c r="F62" s="18"/>
    </row>
    <row r="63" spans="1:6" ht="36" customHeight="1">
      <c r="A63" s="26"/>
      <c r="B63" s="27" t="s">
        <v>117</v>
      </c>
      <c r="C63" s="27" t="s">
        <v>118</v>
      </c>
      <c r="D63" s="28" t="s">
        <v>119</v>
      </c>
      <c r="E63" s="29">
        <v>3</v>
      </c>
      <c r="F63" s="18">
        <v>2060302</v>
      </c>
    </row>
    <row r="64" spans="1:6" ht="35.25" customHeight="1">
      <c r="A64" s="26"/>
      <c r="B64" s="27" t="s">
        <v>117</v>
      </c>
      <c r="C64" s="27" t="s">
        <v>120</v>
      </c>
      <c r="D64" s="28" t="s">
        <v>121</v>
      </c>
      <c r="E64" s="29">
        <v>3</v>
      </c>
      <c r="F64" s="18">
        <v>2060302</v>
      </c>
    </row>
    <row r="65" spans="1:6" ht="38.25" customHeight="1">
      <c r="A65" s="26"/>
      <c r="B65" s="27" t="s">
        <v>117</v>
      </c>
      <c r="C65" s="27" t="s">
        <v>122</v>
      </c>
      <c r="D65" s="28" t="s">
        <v>123</v>
      </c>
      <c r="E65" s="29">
        <v>3</v>
      </c>
      <c r="F65" s="18">
        <v>2060302</v>
      </c>
    </row>
    <row r="66" spans="1:6" ht="38.25" customHeight="1">
      <c r="A66" s="23">
        <v>2</v>
      </c>
      <c r="B66" s="21" t="s">
        <v>124</v>
      </c>
      <c r="C66" s="27"/>
      <c r="D66" s="28"/>
      <c r="E66" s="25">
        <v>30</v>
      </c>
      <c r="F66" s="18"/>
    </row>
    <row r="67" spans="1:6" ht="39.75" customHeight="1">
      <c r="A67" s="33"/>
      <c r="B67" s="34" t="s">
        <v>124</v>
      </c>
      <c r="C67" s="34" t="s">
        <v>125</v>
      </c>
      <c r="D67" s="28" t="s">
        <v>126</v>
      </c>
      <c r="E67" s="35">
        <v>30</v>
      </c>
      <c r="F67" s="18">
        <v>2060503</v>
      </c>
    </row>
    <row r="68" spans="1:6" ht="25.5" customHeight="1">
      <c r="A68" s="23">
        <v>3</v>
      </c>
      <c r="B68" s="21" t="s">
        <v>127</v>
      </c>
      <c r="C68" s="24"/>
      <c r="D68" s="21"/>
      <c r="E68" s="25">
        <f>SUM(E69)</f>
        <v>3</v>
      </c>
      <c r="F68" s="18"/>
    </row>
    <row r="69" spans="1:6" ht="36.75" customHeight="1">
      <c r="A69" s="26"/>
      <c r="B69" s="27" t="s">
        <v>128</v>
      </c>
      <c r="C69" s="27" t="s">
        <v>129</v>
      </c>
      <c r="D69" s="28" t="s">
        <v>130</v>
      </c>
      <c r="E69" s="29">
        <v>3</v>
      </c>
      <c r="F69" s="18">
        <v>2060302</v>
      </c>
    </row>
    <row r="70" spans="1:6" ht="26.25" customHeight="1">
      <c r="A70" s="19" t="s">
        <v>131</v>
      </c>
      <c r="B70" s="20" t="s">
        <v>132</v>
      </c>
      <c r="C70" s="21"/>
      <c r="D70" s="21"/>
      <c r="E70" s="22">
        <f>E71+E86+E88+E93+E101+E106+E116+E121+E130+E133+E141+E146+E158+E164+E172+E179+E184</f>
        <v>5055</v>
      </c>
      <c r="F70" s="18"/>
    </row>
    <row r="71" spans="1:6" ht="27" customHeight="1">
      <c r="A71" s="23" t="s">
        <v>10</v>
      </c>
      <c r="B71" s="21" t="s">
        <v>133</v>
      </c>
      <c r="C71" s="24"/>
      <c r="D71" s="21"/>
      <c r="E71" s="25">
        <f>SUM(E72:E85)</f>
        <v>42</v>
      </c>
      <c r="F71" s="18"/>
    </row>
    <row r="72" spans="1:6" ht="42.75" customHeight="1">
      <c r="A72" s="26"/>
      <c r="B72" s="27" t="s">
        <v>134</v>
      </c>
      <c r="C72" s="27" t="s">
        <v>135</v>
      </c>
      <c r="D72" s="28" t="s">
        <v>136</v>
      </c>
      <c r="E72" s="29">
        <v>3</v>
      </c>
      <c r="F72" s="18">
        <v>2060302</v>
      </c>
    </row>
    <row r="73" spans="1:6" ht="42" customHeight="1">
      <c r="A73" s="26"/>
      <c r="B73" s="27" t="s">
        <v>137</v>
      </c>
      <c r="C73" s="27" t="s">
        <v>138</v>
      </c>
      <c r="D73" s="28" t="s">
        <v>139</v>
      </c>
      <c r="E73" s="29">
        <v>3</v>
      </c>
      <c r="F73" s="18">
        <v>2060302</v>
      </c>
    </row>
    <row r="74" spans="1:6" ht="45" customHeight="1">
      <c r="A74" s="26"/>
      <c r="B74" s="27" t="s">
        <v>140</v>
      </c>
      <c r="C74" s="27" t="s">
        <v>141</v>
      </c>
      <c r="D74" s="28" t="s">
        <v>142</v>
      </c>
      <c r="E74" s="29">
        <v>3</v>
      </c>
      <c r="F74" s="18">
        <v>2060302</v>
      </c>
    </row>
    <row r="75" spans="1:6" ht="42.75" customHeight="1">
      <c r="A75" s="26"/>
      <c r="B75" s="27" t="s">
        <v>143</v>
      </c>
      <c r="C75" s="27" t="s">
        <v>144</v>
      </c>
      <c r="D75" s="28" t="s">
        <v>145</v>
      </c>
      <c r="E75" s="29">
        <v>3</v>
      </c>
      <c r="F75" s="18">
        <v>2060302</v>
      </c>
    </row>
    <row r="76" spans="1:6" ht="54" customHeight="1">
      <c r="A76" s="26"/>
      <c r="B76" s="27" t="s">
        <v>146</v>
      </c>
      <c r="C76" s="27" t="s">
        <v>147</v>
      </c>
      <c r="D76" s="28" t="s">
        <v>148</v>
      </c>
      <c r="E76" s="29">
        <v>3</v>
      </c>
      <c r="F76" s="18">
        <v>2060302</v>
      </c>
    </row>
    <row r="77" spans="1:6" ht="49.5" customHeight="1">
      <c r="A77" s="26"/>
      <c r="B77" s="27" t="s">
        <v>149</v>
      </c>
      <c r="C77" s="27" t="s">
        <v>150</v>
      </c>
      <c r="D77" s="28" t="s">
        <v>151</v>
      </c>
      <c r="E77" s="29">
        <v>3</v>
      </c>
      <c r="F77" s="18">
        <v>2060302</v>
      </c>
    </row>
    <row r="78" spans="1:6" ht="52.5" customHeight="1">
      <c r="A78" s="26"/>
      <c r="B78" s="27" t="s">
        <v>152</v>
      </c>
      <c r="C78" s="27" t="s">
        <v>153</v>
      </c>
      <c r="D78" s="28" t="s">
        <v>154</v>
      </c>
      <c r="E78" s="29">
        <v>3</v>
      </c>
      <c r="F78" s="18">
        <v>2060302</v>
      </c>
    </row>
    <row r="79" spans="1:6" ht="52.5" customHeight="1">
      <c r="A79" s="26"/>
      <c r="B79" s="27" t="s">
        <v>155</v>
      </c>
      <c r="C79" s="27" t="s">
        <v>156</v>
      </c>
      <c r="D79" s="28" t="s">
        <v>157</v>
      </c>
      <c r="E79" s="29">
        <v>3</v>
      </c>
      <c r="F79" s="18">
        <v>2060302</v>
      </c>
    </row>
    <row r="80" spans="1:6" ht="41.25" customHeight="1">
      <c r="A80" s="26"/>
      <c r="B80" s="27" t="s">
        <v>158</v>
      </c>
      <c r="C80" s="27" t="s">
        <v>159</v>
      </c>
      <c r="D80" s="28" t="s">
        <v>160</v>
      </c>
      <c r="E80" s="29">
        <v>3</v>
      </c>
      <c r="F80" s="18">
        <v>2060302</v>
      </c>
    </row>
    <row r="81" spans="1:6" ht="53.25" customHeight="1">
      <c r="A81" s="26"/>
      <c r="B81" s="27" t="s">
        <v>161</v>
      </c>
      <c r="C81" s="27" t="s">
        <v>162</v>
      </c>
      <c r="D81" s="28" t="s">
        <v>163</v>
      </c>
      <c r="E81" s="29">
        <v>3</v>
      </c>
      <c r="F81" s="18">
        <v>2060302</v>
      </c>
    </row>
    <row r="82" spans="1:6" ht="65.25" customHeight="1">
      <c r="A82" s="26"/>
      <c r="B82" s="27" t="s">
        <v>161</v>
      </c>
      <c r="C82" s="27" t="s">
        <v>164</v>
      </c>
      <c r="D82" s="28" t="s">
        <v>165</v>
      </c>
      <c r="E82" s="29">
        <v>3</v>
      </c>
      <c r="F82" s="18">
        <v>2060302</v>
      </c>
    </row>
    <row r="83" spans="1:6" ht="51" customHeight="1">
      <c r="A83" s="26"/>
      <c r="B83" s="27" t="s">
        <v>161</v>
      </c>
      <c r="C83" s="27" t="s">
        <v>166</v>
      </c>
      <c r="D83" s="28" t="s">
        <v>167</v>
      </c>
      <c r="E83" s="29">
        <v>3</v>
      </c>
      <c r="F83" s="18">
        <v>2060302</v>
      </c>
    </row>
    <row r="84" spans="1:6" ht="64.5" customHeight="1">
      <c r="A84" s="26"/>
      <c r="B84" s="27" t="s">
        <v>168</v>
      </c>
      <c r="C84" s="27" t="s">
        <v>169</v>
      </c>
      <c r="D84" s="28" t="s">
        <v>170</v>
      </c>
      <c r="E84" s="29">
        <v>3</v>
      </c>
      <c r="F84" s="18">
        <v>2060302</v>
      </c>
    </row>
    <row r="85" spans="1:6" ht="39" customHeight="1">
      <c r="A85" s="26"/>
      <c r="B85" s="27" t="s">
        <v>171</v>
      </c>
      <c r="C85" s="27" t="s">
        <v>172</v>
      </c>
      <c r="D85" s="28" t="s">
        <v>173</v>
      </c>
      <c r="E85" s="29">
        <v>3</v>
      </c>
      <c r="F85" s="18">
        <v>2060302</v>
      </c>
    </row>
    <row r="86" spans="1:6" ht="28.5" customHeight="1">
      <c r="A86" s="23" t="s">
        <v>78</v>
      </c>
      <c r="B86" s="21" t="s">
        <v>174</v>
      </c>
      <c r="C86" s="24"/>
      <c r="D86" s="21"/>
      <c r="E86" s="25">
        <f>SUM(E87)</f>
        <v>3</v>
      </c>
      <c r="F86" s="18"/>
    </row>
    <row r="87" spans="1:6" ht="39.75" customHeight="1">
      <c r="A87" s="26"/>
      <c r="B87" s="27" t="s">
        <v>175</v>
      </c>
      <c r="C87" s="27" t="s">
        <v>176</v>
      </c>
      <c r="D87" s="28" t="s">
        <v>177</v>
      </c>
      <c r="E87" s="29">
        <v>3</v>
      </c>
      <c r="F87" s="18">
        <v>2060302</v>
      </c>
    </row>
    <row r="88" spans="1:6" ht="27" customHeight="1">
      <c r="A88" s="23" t="s">
        <v>89</v>
      </c>
      <c r="B88" s="21" t="s">
        <v>178</v>
      </c>
      <c r="C88" s="24"/>
      <c r="D88" s="21"/>
      <c r="E88" s="25">
        <f>SUM(E89:E92)</f>
        <v>660</v>
      </c>
      <c r="F88" s="18"/>
    </row>
    <row r="89" spans="1:6" ht="32.25" customHeight="1">
      <c r="A89" s="33"/>
      <c r="B89" s="36" t="s">
        <v>179</v>
      </c>
      <c r="C89" s="27" t="s">
        <v>180</v>
      </c>
      <c r="D89" s="28" t="s">
        <v>181</v>
      </c>
      <c r="E89" s="35">
        <v>100</v>
      </c>
      <c r="F89" s="18">
        <v>2060503</v>
      </c>
    </row>
    <row r="90" spans="1:6" ht="38.25" customHeight="1">
      <c r="A90" s="33"/>
      <c r="B90" s="37" t="s">
        <v>182</v>
      </c>
      <c r="C90" s="34" t="s">
        <v>183</v>
      </c>
      <c r="D90" s="28" t="s">
        <v>184</v>
      </c>
      <c r="E90" s="35">
        <v>500</v>
      </c>
      <c r="F90" s="18">
        <v>2060503</v>
      </c>
    </row>
    <row r="91" spans="1:6" ht="39" customHeight="1">
      <c r="A91" s="33"/>
      <c r="B91" s="34" t="s">
        <v>185</v>
      </c>
      <c r="C91" s="34" t="s">
        <v>186</v>
      </c>
      <c r="D91" s="28" t="s">
        <v>187</v>
      </c>
      <c r="E91" s="35">
        <v>30</v>
      </c>
      <c r="F91" s="18">
        <v>2060503</v>
      </c>
    </row>
    <row r="92" spans="1:6" ht="38.25" customHeight="1">
      <c r="A92" s="33"/>
      <c r="B92" s="34" t="s">
        <v>188</v>
      </c>
      <c r="C92" s="34" t="s">
        <v>189</v>
      </c>
      <c r="D92" s="28" t="s">
        <v>190</v>
      </c>
      <c r="E92" s="35">
        <v>30</v>
      </c>
      <c r="F92" s="18">
        <v>2060503</v>
      </c>
    </row>
    <row r="93" spans="1:6" ht="26.25" customHeight="1">
      <c r="A93" s="23" t="s">
        <v>100</v>
      </c>
      <c r="B93" s="21" t="s">
        <v>191</v>
      </c>
      <c r="C93" s="24"/>
      <c r="D93" s="21"/>
      <c r="E93" s="25">
        <f>SUM(E94:E100)</f>
        <v>21</v>
      </c>
      <c r="F93" s="18"/>
    </row>
    <row r="94" spans="1:6" ht="66" customHeight="1">
      <c r="A94" s="26"/>
      <c r="B94" s="27" t="s">
        <v>192</v>
      </c>
      <c r="C94" s="27" t="s">
        <v>193</v>
      </c>
      <c r="D94" s="28" t="s">
        <v>194</v>
      </c>
      <c r="E94" s="29">
        <v>3</v>
      </c>
      <c r="F94" s="18">
        <v>2060302</v>
      </c>
    </row>
    <row r="95" spans="1:6" ht="52.5" customHeight="1">
      <c r="A95" s="26"/>
      <c r="B95" s="27" t="s">
        <v>195</v>
      </c>
      <c r="C95" s="27" t="s">
        <v>196</v>
      </c>
      <c r="D95" s="28" t="s">
        <v>197</v>
      </c>
      <c r="E95" s="29">
        <v>3</v>
      </c>
      <c r="F95" s="18">
        <v>2060302</v>
      </c>
    </row>
    <row r="96" spans="1:6" ht="53.25" customHeight="1">
      <c r="A96" s="26"/>
      <c r="B96" s="27" t="s">
        <v>198</v>
      </c>
      <c r="C96" s="27" t="s">
        <v>199</v>
      </c>
      <c r="D96" s="28" t="s">
        <v>200</v>
      </c>
      <c r="E96" s="29">
        <v>3</v>
      </c>
      <c r="F96" s="18">
        <v>2060302</v>
      </c>
    </row>
    <row r="97" spans="1:6" ht="36.75" customHeight="1">
      <c r="A97" s="26"/>
      <c r="B97" s="27" t="s">
        <v>201</v>
      </c>
      <c r="C97" s="27" t="s">
        <v>202</v>
      </c>
      <c r="D97" s="28" t="s">
        <v>203</v>
      </c>
      <c r="E97" s="29">
        <v>3</v>
      </c>
      <c r="F97" s="18">
        <v>2060302</v>
      </c>
    </row>
    <row r="98" spans="1:6" ht="54.75" customHeight="1">
      <c r="A98" s="26"/>
      <c r="B98" s="27" t="s">
        <v>204</v>
      </c>
      <c r="C98" s="27" t="s">
        <v>205</v>
      </c>
      <c r="D98" s="28" t="s">
        <v>206</v>
      </c>
      <c r="E98" s="29">
        <v>3</v>
      </c>
      <c r="F98" s="18">
        <v>2060302</v>
      </c>
    </row>
    <row r="99" spans="1:6" ht="53.25" customHeight="1">
      <c r="A99" s="26"/>
      <c r="B99" s="27" t="s">
        <v>207</v>
      </c>
      <c r="C99" s="27" t="s">
        <v>208</v>
      </c>
      <c r="D99" s="28" t="s">
        <v>209</v>
      </c>
      <c r="E99" s="29">
        <v>3</v>
      </c>
      <c r="F99" s="18">
        <v>2060302</v>
      </c>
    </row>
    <row r="100" spans="1:6" ht="49.5" customHeight="1">
      <c r="A100" s="26"/>
      <c r="B100" s="27" t="s">
        <v>210</v>
      </c>
      <c r="C100" s="27" t="s">
        <v>211</v>
      </c>
      <c r="D100" s="28" t="s">
        <v>212</v>
      </c>
      <c r="E100" s="29">
        <v>3</v>
      </c>
      <c r="F100" s="18">
        <v>2060302</v>
      </c>
    </row>
    <row r="101" spans="1:6" ht="22.5" customHeight="1">
      <c r="A101" s="23" t="s">
        <v>105</v>
      </c>
      <c r="B101" s="21" t="s">
        <v>213</v>
      </c>
      <c r="C101" s="24"/>
      <c r="D101" s="21"/>
      <c r="E101" s="25">
        <f>SUM(E102:E105)</f>
        <v>190</v>
      </c>
      <c r="F101" s="18"/>
    </row>
    <row r="102" spans="1:6" ht="40.5" customHeight="1">
      <c r="A102" s="33"/>
      <c r="B102" s="36" t="s">
        <v>214</v>
      </c>
      <c r="C102" s="34" t="s">
        <v>215</v>
      </c>
      <c r="D102" s="28" t="s">
        <v>216</v>
      </c>
      <c r="E102" s="35">
        <v>100</v>
      </c>
      <c r="F102" s="18">
        <v>2060503</v>
      </c>
    </row>
    <row r="103" spans="1:6" ht="40.5" customHeight="1">
      <c r="A103" s="33"/>
      <c r="B103" s="38" t="s">
        <v>217</v>
      </c>
      <c r="C103" s="34" t="s">
        <v>218</v>
      </c>
      <c r="D103" s="28" t="s">
        <v>219</v>
      </c>
      <c r="E103" s="35">
        <v>30</v>
      </c>
      <c r="F103" s="18">
        <v>2060503</v>
      </c>
    </row>
    <row r="104" spans="1:6" ht="39" customHeight="1">
      <c r="A104" s="33"/>
      <c r="B104" s="34" t="s">
        <v>220</v>
      </c>
      <c r="C104" s="34" t="s">
        <v>221</v>
      </c>
      <c r="D104" s="28" t="s">
        <v>222</v>
      </c>
      <c r="E104" s="35">
        <v>30</v>
      </c>
      <c r="F104" s="18">
        <v>2060503</v>
      </c>
    </row>
    <row r="105" spans="1:6" ht="40.5" customHeight="1">
      <c r="A105" s="33"/>
      <c r="B105" s="34" t="s">
        <v>223</v>
      </c>
      <c r="C105" s="34" t="s">
        <v>224</v>
      </c>
      <c r="D105" s="28" t="s">
        <v>225</v>
      </c>
      <c r="E105" s="35">
        <v>30</v>
      </c>
      <c r="F105" s="18">
        <v>2060503</v>
      </c>
    </row>
    <row r="106" spans="1:6" ht="22.5" customHeight="1">
      <c r="A106" s="23" t="s">
        <v>115</v>
      </c>
      <c r="B106" s="21" t="s">
        <v>226</v>
      </c>
      <c r="C106" s="24"/>
      <c r="D106" s="21"/>
      <c r="E106" s="25">
        <f>SUM(E107:E115)</f>
        <v>500</v>
      </c>
      <c r="F106" s="18"/>
    </row>
    <row r="107" spans="1:6" ht="39.75" customHeight="1">
      <c r="A107" s="33"/>
      <c r="B107" s="34" t="s">
        <v>227</v>
      </c>
      <c r="C107" s="34" t="s">
        <v>228</v>
      </c>
      <c r="D107" s="28" t="s">
        <v>229</v>
      </c>
      <c r="E107" s="35">
        <v>100</v>
      </c>
      <c r="F107" s="18">
        <v>2060503</v>
      </c>
    </row>
    <row r="108" spans="1:6" ht="51" customHeight="1">
      <c r="A108" s="33"/>
      <c r="B108" s="34" t="s">
        <v>230</v>
      </c>
      <c r="C108" s="34" t="s">
        <v>231</v>
      </c>
      <c r="D108" s="28" t="s">
        <v>232</v>
      </c>
      <c r="E108" s="35">
        <v>20</v>
      </c>
      <c r="F108" s="18">
        <v>2060503</v>
      </c>
    </row>
    <row r="109" spans="1:6" ht="39.75" customHeight="1">
      <c r="A109" s="33"/>
      <c r="B109" s="34" t="s">
        <v>233</v>
      </c>
      <c r="C109" s="34" t="s">
        <v>234</v>
      </c>
      <c r="D109" s="28" t="s">
        <v>235</v>
      </c>
      <c r="E109" s="35">
        <v>30</v>
      </c>
      <c r="F109" s="18">
        <v>2060503</v>
      </c>
    </row>
    <row r="110" spans="1:6" ht="51.75" customHeight="1">
      <c r="A110" s="33"/>
      <c r="B110" s="34" t="s">
        <v>236</v>
      </c>
      <c r="C110" s="34" t="s">
        <v>237</v>
      </c>
      <c r="D110" s="28" t="s">
        <v>238</v>
      </c>
      <c r="E110" s="35">
        <v>30</v>
      </c>
      <c r="F110" s="18">
        <v>2060503</v>
      </c>
    </row>
    <row r="111" spans="1:6" ht="39.75" customHeight="1">
      <c r="A111" s="33"/>
      <c r="B111" s="38" t="s">
        <v>239</v>
      </c>
      <c r="C111" s="34" t="s">
        <v>240</v>
      </c>
      <c r="D111" s="28" t="s">
        <v>241</v>
      </c>
      <c r="E111" s="35">
        <v>30</v>
      </c>
      <c r="F111" s="18">
        <v>2060503</v>
      </c>
    </row>
    <row r="112" spans="1:6" ht="51" customHeight="1">
      <c r="A112" s="33"/>
      <c r="B112" s="34" t="s">
        <v>242</v>
      </c>
      <c r="C112" s="34" t="s">
        <v>243</v>
      </c>
      <c r="D112" s="28" t="s">
        <v>244</v>
      </c>
      <c r="E112" s="35">
        <v>30</v>
      </c>
      <c r="F112" s="18">
        <v>2060503</v>
      </c>
    </row>
    <row r="113" spans="1:6" ht="39.75" customHeight="1">
      <c r="A113" s="33"/>
      <c r="B113" s="34" t="s">
        <v>245</v>
      </c>
      <c r="C113" s="34" t="s">
        <v>246</v>
      </c>
      <c r="D113" s="28" t="s">
        <v>247</v>
      </c>
      <c r="E113" s="35">
        <v>200</v>
      </c>
      <c r="F113" s="18">
        <v>2060503</v>
      </c>
    </row>
    <row r="114" spans="1:6" ht="39.75" customHeight="1">
      <c r="A114" s="33"/>
      <c r="B114" s="34" t="s">
        <v>248</v>
      </c>
      <c r="C114" s="34" t="s">
        <v>249</v>
      </c>
      <c r="D114" s="28" t="s">
        <v>250</v>
      </c>
      <c r="E114" s="35">
        <v>30</v>
      </c>
      <c r="F114" s="18">
        <v>2060503</v>
      </c>
    </row>
    <row r="115" spans="1:6" ht="39.75" customHeight="1">
      <c r="A115" s="33"/>
      <c r="B115" s="34" t="s">
        <v>251</v>
      </c>
      <c r="C115" s="34" t="s">
        <v>252</v>
      </c>
      <c r="D115" s="28" t="s">
        <v>253</v>
      </c>
      <c r="E115" s="35">
        <v>30</v>
      </c>
      <c r="F115" s="18">
        <v>2060503</v>
      </c>
    </row>
    <row r="116" spans="1:6" ht="24" customHeight="1">
      <c r="A116" s="23" t="s">
        <v>254</v>
      </c>
      <c r="B116" s="21" t="s">
        <v>255</v>
      </c>
      <c r="C116" s="24"/>
      <c r="D116" s="21"/>
      <c r="E116" s="25">
        <f>SUM(E117:E120)</f>
        <v>260</v>
      </c>
      <c r="F116" s="18"/>
    </row>
    <row r="117" spans="1:6" ht="39.75" customHeight="1">
      <c r="A117" s="33"/>
      <c r="B117" s="34" t="s">
        <v>256</v>
      </c>
      <c r="C117" s="34" t="s">
        <v>257</v>
      </c>
      <c r="D117" s="28" t="s">
        <v>258</v>
      </c>
      <c r="E117" s="35">
        <v>100</v>
      </c>
      <c r="F117" s="18">
        <v>2060503</v>
      </c>
    </row>
    <row r="118" spans="1:6" ht="37.5" customHeight="1">
      <c r="A118" s="33"/>
      <c r="B118" s="34" t="s">
        <v>259</v>
      </c>
      <c r="C118" s="34" t="s">
        <v>260</v>
      </c>
      <c r="D118" s="28" t="s">
        <v>261</v>
      </c>
      <c r="E118" s="35">
        <v>120</v>
      </c>
      <c r="F118" s="18">
        <v>2060503</v>
      </c>
    </row>
    <row r="119" spans="1:6" ht="39.75" customHeight="1">
      <c r="A119" s="33"/>
      <c r="B119" s="34" t="s">
        <v>262</v>
      </c>
      <c r="C119" s="34" t="s">
        <v>263</v>
      </c>
      <c r="D119" s="28" t="s">
        <v>264</v>
      </c>
      <c r="E119" s="35">
        <v>20</v>
      </c>
      <c r="F119" s="18">
        <v>2060503</v>
      </c>
    </row>
    <row r="120" spans="1:6" ht="31.5" customHeight="1">
      <c r="A120" s="33"/>
      <c r="B120" s="34" t="s">
        <v>265</v>
      </c>
      <c r="C120" s="34" t="s">
        <v>266</v>
      </c>
      <c r="D120" s="28" t="s">
        <v>267</v>
      </c>
      <c r="E120" s="35">
        <v>20</v>
      </c>
      <c r="F120" s="18">
        <v>2060503</v>
      </c>
    </row>
    <row r="121" spans="1:6" ht="30.75" customHeight="1">
      <c r="A121" s="23" t="s">
        <v>268</v>
      </c>
      <c r="B121" s="21" t="s">
        <v>269</v>
      </c>
      <c r="C121" s="24"/>
      <c r="D121" s="21"/>
      <c r="E121" s="25">
        <f>SUM(E122:E129)</f>
        <v>260</v>
      </c>
      <c r="F121" s="18"/>
    </row>
    <row r="122" spans="1:6" ht="32.25" customHeight="1">
      <c r="A122" s="33"/>
      <c r="B122" s="36" t="s">
        <v>270</v>
      </c>
      <c r="C122" s="27" t="s">
        <v>271</v>
      </c>
      <c r="D122" s="28" t="s">
        <v>272</v>
      </c>
      <c r="E122" s="35">
        <v>100</v>
      </c>
      <c r="F122" s="18">
        <v>2060503</v>
      </c>
    </row>
    <row r="123" spans="1:6" ht="52.5" customHeight="1">
      <c r="A123" s="33"/>
      <c r="B123" s="36" t="s">
        <v>273</v>
      </c>
      <c r="C123" s="27" t="s">
        <v>274</v>
      </c>
      <c r="D123" s="28" t="s">
        <v>275</v>
      </c>
      <c r="E123" s="35">
        <v>20</v>
      </c>
      <c r="F123" s="18">
        <v>2060503</v>
      </c>
    </row>
    <row r="124" spans="1:6" ht="51.75" customHeight="1">
      <c r="A124" s="33"/>
      <c r="B124" s="36" t="s">
        <v>276</v>
      </c>
      <c r="C124" s="27" t="s">
        <v>277</v>
      </c>
      <c r="D124" s="28" t="s">
        <v>278</v>
      </c>
      <c r="E124" s="35">
        <v>20</v>
      </c>
      <c r="F124" s="18">
        <v>2060503</v>
      </c>
    </row>
    <row r="125" spans="1:6" ht="54" customHeight="1">
      <c r="A125" s="33"/>
      <c r="B125" s="27" t="s">
        <v>279</v>
      </c>
      <c r="C125" s="27" t="s">
        <v>280</v>
      </c>
      <c r="D125" s="28" t="s">
        <v>281</v>
      </c>
      <c r="E125" s="35">
        <v>20</v>
      </c>
      <c r="F125" s="18">
        <v>2060503</v>
      </c>
    </row>
    <row r="126" spans="1:6" ht="39.75" customHeight="1">
      <c r="A126" s="33"/>
      <c r="B126" s="27" t="s">
        <v>282</v>
      </c>
      <c r="C126" s="27" t="s">
        <v>283</v>
      </c>
      <c r="D126" s="28" t="s">
        <v>284</v>
      </c>
      <c r="E126" s="35">
        <v>20</v>
      </c>
      <c r="F126" s="18">
        <v>2060503</v>
      </c>
    </row>
    <row r="127" spans="1:6" ht="51.75" customHeight="1">
      <c r="A127" s="33"/>
      <c r="B127" s="27" t="s">
        <v>285</v>
      </c>
      <c r="C127" s="27" t="s">
        <v>286</v>
      </c>
      <c r="D127" s="28" t="s">
        <v>287</v>
      </c>
      <c r="E127" s="35">
        <v>30</v>
      </c>
      <c r="F127" s="18">
        <v>2060503</v>
      </c>
    </row>
    <row r="128" spans="1:6" ht="52.5" customHeight="1">
      <c r="A128" s="33"/>
      <c r="B128" s="27" t="s">
        <v>288</v>
      </c>
      <c r="C128" s="27" t="s">
        <v>289</v>
      </c>
      <c r="D128" s="28" t="s">
        <v>290</v>
      </c>
      <c r="E128" s="35">
        <v>30</v>
      </c>
      <c r="F128" s="18">
        <v>2060503</v>
      </c>
    </row>
    <row r="129" spans="1:6" ht="54" customHeight="1">
      <c r="A129" s="33"/>
      <c r="B129" s="27" t="s">
        <v>291</v>
      </c>
      <c r="C129" s="27" t="s">
        <v>292</v>
      </c>
      <c r="D129" s="28" t="s">
        <v>293</v>
      </c>
      <c r="E129" s="35">
        <v>20</v>
      </c>
      <c r="F129" s="18">
        <v>2060503</v>
      </c>
    </row>
    <row r="130" spans="1:6" ht="24.75" customHeight="1">
      <c r="A130" s="23" t="s">
        <v>294</v>
      </c>
      <c r="B130" s="21" t="s">
        <v>295</v>
      </c>
      <c r="C130" s="24"/>
      <c r="D130" s="21"/>
      <c r="E130" s="25">
        <f>SUM(E131:E132)</f>
        <v>6</v>
      </c>
      <c r="F130" s="18"/>
    </row>
    <row r="131" spans="1:6" ht="50.25" customHeight="1">
      <c r="A131" s="26"/>
      <c r="B131" s="27" t="s">
        <v>296</v>
      </c>
      <c r="C131" s="27" t="s">
        <v>297</v>
      </c>
      <c r="D131" s="28" t="s">
        <v>298</v>
      </c>
      <c r="E131" s="29">
        <v>3</v>
      </c>
      <c r="F131" s="18">
        <v>2060302</v>
      </c>
    </row>
    <row r="132" spans="1:6" ht="40.5" customHeight="1">
      <c r="A132" s="26"/>
      <c r="B132" s="27" t="s">
        <v>299</v>
      </c>
      <c r="C132" s="27" t="s">
        <v>300</v>
      </c>
      <c r="D132" s="28" t="s">
        <v>301</v>
      </c>
      <c r="E132" s="29">
        <v>3</v>
      </c>
      <c r="F132" s="18">
        <v>2060302</v>
      </c>
    </row>
    <row r="133" spans="1:6" ht="27" customHeight="1">
      <c r="A133" s="23" t="s">
        <v>302</v>
      </c>
      <c r="B133" s="21" t="s">
        <v>303</v>
      </c>
      <c r="C133" s="24"/>
      <c r="D133" s="21"/>
      <c r="E133" s="25">
        <f>SUM(E134:E140)</f>
        <v>260</v>
      </c>
      <c r="F133" s="18"/>
    </row>
    <row r="134" spans="1:6" ht="39.75" customHeight="1">
      <c r="A134" s="33"/>
      <c r="B134" s="38" t="s">
        <v>304</v>
      </c>
      <c r="C134" s="34" t="s">
        <v>305</v>
      </c>
      <c r="D134" s="28" t="s">
        <v>306</v>
      </c>
      <c r="E134" s="35">
        <v>100</v>
      </c>
      <c r="F134" s="18">
        <v>2060503</v>
      </c>
    </row>
    <row r="135" spans="1:6" ht="39.75" customHeight="1">
      <c r="A135" s="33"/>
      <c r="B135" s="38" t="s">
        <v>307</v>
      </c>
      <c r="C135" s="39" t="s">
        <v>308</v>
      </c>
      <c r="D135" s="28" t="s">
        <v>309</v>
      </c>
      <c r="E135" s="35">
        <v>30</v>
      </c>
      <c r="F135" s="18">
        <v>2060503</v>
      </c>
    </row>
    <row r="136" spans="1:6" ht="39.75" customHeight="1">
      <c r="A136" s="33"/>
      <c r="B136" s="34" t="s">
        <v>310</v>
      </c>
      <c r="C136" s="39" t="s">
        <v>311</v>
      </c>
      <c r="D136" s="28" t="s">
        <v>312</v>
      </c>
      <c r="E136" s="35">
        <v>30</v>
      </c>
      <c r="F136" s="18">
        <v>2060503</v>
      </c>
    </row>
    <row r="137" spans="1:6" ht="39.75" customHeight="1">
      <c r="A137" s="33"/>
      <c r="B137" s="38" t="s">
        <v>313</v>
      </c>
      <c r="C137" s="34" t="s">
        <v>314</v>
      </c>
      <c r="D137" s="28" t="s">
        <v>315</v>
      </c>
      <c r="E137" s="35">
        <v>30</v>
      </c>
      <c r="F137" s="18">
        <v>2060503</v>
      </c>
    </row>
    <row r="138" spans="1:6" ht="39.75" customHeight="1">
      <c r="A138" s="33"/>
      <c r="B138" s="34" t="s">
        <v>316</v>
      </c>
      <c r="C138" s="34" t="s">
        <v>317</v>
      </c>
      <c r="D138" s="28" t="s">
        <v>318</v>
      </c>
      <c r="E138" s="35">
        <v>30</v>
      </c>
      <c r="F138" s="18">
        <v>2060503</v>
      </c>
    </row>
    <row r="139" spans="1:6" ht="39.75" customHeight="1">
      <c r="A139" s="33"/>
      <c r="B139" s="34" t="s">
        <v>319</v>
      </c>
      <c r="C139" s="34" t="s">
        <v>320</v>
      </c>
      <c r="D139" s="28" t="s">
        <v>321</v>
      </c>
      <c r="E139" s="35">
        <v>20</v>
      </c>
      <c r="F139" s="18">
        <v>2060503</v>
      </c>
    </row>
    <row r="140" spans="1:6" ht="39.75" customHeight="1">
      <c r="A140" s="33"/>
      <c r="B140" s="34" t="s">
        <v>322</v>
      </c>
      <c r="C140" s="34" t="s">
        <v>323</v>
      </c>
      <c r="D140" s="28" t="s">
        <v>324</v>
      </c>
      <c r="E140" s="35">
        <v>20</v>
      </c>
      <c r="F140" s="18">
        <v>2060503</v>
      </c>
    </row>
    <row r="141" spans="1:6" ht="23.25" customHeight="1">
      <c r="A141" s="23" t="s">
        <v>325</v>
      </c>
      <c r="B141" s="21" t="s">
        <v>326</v>
      </c>
      <c r="C141" s="24"/>
      <c r="D141" s="21"/>
      <c r="E141" s="25">
        <f>SUM(E142:E145)</f>
        <v>170</v>
      </c>
      <c r="F141" s="18"/>
    </row>
    <row r="142" spans="1:6" ht="39.75" customHeight="1">
      <c r="A142" s="33"/>
      <c r="B142" s="38" t="s">
        <v>327</v>
      </c>
      <c r="C142" s="34" t="s">
        <v>328</v>
      </c>
      <c r="D142" s="28" t="s">
        <v>329</v>
      </c>
      <c r="E142" s="35">
        <v>100</v>
      </c>
      <c r="F142" s="18">
        <v>2060503</v>
      </c>
    </row>
    <row r="143" spans="1:6" ht="26.25" customHeight="1">
      <c r="A143" s="33"/>
      <c r="B143" s="34" t="s">
        <v>330</v>
      </c>
      <c r="C143" s="34" t="s">
        <v>331</v>
      </c>
      <c r="D143" s="28" t="s">
        <v>332</v>
      </c>
      <c r="E143" s="35">
        <v>30</v>
      </c>
      <c r="F143" s="18">
        <v>2060503</v>
      </c>
    </row>
    <row r="144" spans="1:6" ht="39.75" customHeight="1">
      <c r="A144" s="33"/>
      <c r="B144" s="34" t="s">
        <v>333</v>
      </c>
      <c r="C144" s="34" t="s">
        <v>334</v>
      </c>
      <c r="D144" s="28" t="s">
        <v>335</v>
      </c>
      <c r="E144" s="35">
        <v>20</v>
      </c>
      <c r="F144" s="18">
        <v>2060503</v>
      </c>
    </row>
    <row r="145" spans="1:6" ht="39.75" customHeight="1">
      <c r="A145" s="33"/>
      <c r="B145" s="34" t="s">
        <v>336</v>
      </c>
      <c r="C145" s="34" t="s">
        <v>337</v>
      </c>
      <c r="D145" s="28" t="s">
        <v>338</v>
      </c>
      <c r="E145" s="35">
        <v>20</v>
      </c>
      <c r="F145" s="18">
        <v>2060503</v>
      </c>
    </row>
    <row r="146" spans="1:6" ht="27.75" customHeight="1">
      <c r="A146" s="23" t="s">
        <v>339</v>
      </c>
      <c r="B146" s="21" t="s">
        <v>340</v>
      </c>
      <c r="C146" s="24"/>
      <c r="D146" s="21"/>
      <c r="E146" s="25">
        <f>SUM(E147:E157)</f>
        <v>263</v>
      </c>
      <c r="F146" s="18"/>
    </row>
    <row r="147" spans="1:6" ht="39.75" customHeight="1">
      <c r="A147" s="33"/>
      <c r="B147" s="34" t="s">
        <v>341</v>
      </c>
      <c r="C147" s="34" t="s">
        <v>342</v>
      </c>
      <c r="D147" s="28" t="s">
        <v>343</v>
      </c>
      <c r="E147" s="35">
        <v>100</v>
      </c>
      <c r="F147" s="18">
        <v>2060503</v>
      </c>
    </row>
    <row r="148" spans="1:6" ht="39.75" customHeight="1">
      <c r="A148" s="33"/>
      <c r="B148" s="34" t="s">
        <v>344</v>
      </c>
      <c r="C148" s="34" t="s">
        <v>345</v>
      </c>
      <c r="D148" s="28" t="s">
        <v>346</v>
      </c>
      <c r="E148" s="35">
        <v>30</v>
      </c>
      <c r="F148" s="18">
        <v>2060503</v>
      </c>
    </row>
    <row r="149" spans="1:6" ht="39.75" customHeight="1">
      <c r="A149" s="33"/>
      <c r="B149" s="38" t="s">
        <v>347</v>
      </c>
      <c r="C149" s="34" t="s">
        <v>348</v>
      </c>
      <c r="D149" s="28" t="s">
        <v>349</v>
      </c>
      <c r="E149" s="35">
        <v>25</v>
      </c>
      <c r="F149" s="18">
        <v>2060503</v>
      </c>
    </row>
    <row r="150" spans="1:6" ht="47.25" customHeight="1">
      <c r="A150" s="33"/>
      <c r="B150" s="38" t="s">
        <v>350</v>
      </c>
      <c r="C150" s="34" t="s">
        <v>351</v>
      </c>
      <c r="D150" s="28" t="s">
        <v>352</v>
      </c>
      <c r="E150" s="35">
        <v>25</v>
      </c>
      <c r="F150" s="18">
        <v>2060503</v>
      </c>
    </row>
    <row r="151" spans="1:6" ht="39.75" customHeight="1">
      <c r="A151" s="33"/>
      <c r="B151" s="34" t="s">
        <v>353</v>
      </c>
      <c r="C151" s="34" t="s">
        <v>354</v>
      </c>
      <c r="D151" s="28" t="s">
        <v>355</v>
      </c>
      <c r="E151" s="35">
        <v>30</v>
      </c>
      <c r="F151" s="18">
        <v>2060503</v>
      </c>
    </row>
    <row r="152" spans="1:6" ht="49.5" customHeight="1">
      <c r="A152" s="33"/>
      <c r="B152" s="38" t="s">
        <v>356</v>
      </c>
      <c r="C152" s="34" t="s">
        <v>357</v>
      </c>
      <c r="D152" s="28" t="s">
        <v>358</v>
      </c>
      <c r="E152" s="35">
        <v>10</v>
      </c>
      <c r="F152" s="18">
        <v>2060503</v>
      </c>
    </row>
    <row r="153" spans="1:6" ht="48.75" customHeight="1">
      <c r="A153" s="33"/>
      <c r="B153" s="34" t="s">
        <v>359</v>
      </c>
      <c r="C153" s="34" t="s">
        <v>360</v>
      </c>
      <c r="D153" s="28" t="s">
        <v>361</v>
      </c>
      <c r="E153" s="35">
        <v>10</v>
      </c>
      <c r="F153" s="18">
        <v>2060503</v>
      </c>
    </row>
    <row r="154" spans="1:6" ht="50.25" customHeight="1">
      <c r="A154" s="33"/>
      <c r="B154" s="34" t="s">
        <v>362</v>
      </c>
      <c r="C154" s="34" t="s">
        <v>363</v>
      </c>
      <c r="D154" s="28" t="s">
        <v>364</v>
      </c>
      <c r="E154" s="35">
        <v>10</v>
      </c>
      <c r="F154" s="18">
        <v>2060503</v>
      </c>
    </row>
    <row r="155" spans="1:6" ht="48.75" customHeight="1">
      <c r="A155" s="33"/>
      <c r="B155" s="38" t="s">
        <v>365</v>
      </c>
      <c r="C155" s="34" t="s">
        <v>366</v>
      </c>
      <c r="D155" s="28" t="s">
        <v>367</v>
      </c>
      <c r="E155" s="35">
        <v>10</v>
      </c>
      <c r="F155" s="18">
        <v>2060503</v>
      </c>
    </row>
    <row r="156" spans="1:6" ht="39.75" customHeight="1">
      <c r="A156" s="33"/>
      <c r="B156" s="34" t="s">
        <v>368</v>
      </c>
      <c r="C156" s="34" t="s">
        <v>369</v>
      </c>
      <c r="D156" s="28" t="s">
        <v>370</v>
      </c>
      <c r="E156" s="35">
        <v>10</v>
      </c>
      <c r="F156" s="18">
        <v>2060503</v>
      </c>
    </row>
    <row r="157" spans="1:6" ht="39.75" customHeight="1">
      <c r="A157" s="26"/>
      <c r="B157" s="27" t="s">
        <v>371</v>
      </c>
      <c r="C157" s="27" t="s">
        <v>372</v>
      </c>
      <c r="D157" s="28" t="s">
        <v>373</v>
      </c>
      <c r="E157" s="29">
        <v>3</v>
      </c>
      <c r="F157" s="18">
        <v>2060302</v>
      </c>
    </row>
    <row r="158" spans="1:6" ht="26.25" customHeight="1">
      <c r="A158" s="23" t="s">
        <v>374</v>
      </c>
      <c r="B158" s="21" t="s">
        <v>375</v>
      </c>
      <c r="C158" s="24"/>
      <c r="D158" s="21"/>
      <c r="E158" s="25">
        <f>SUM(E159:E163)</f>
        <v>200</v>
      </c>
      <c r="F158" s="18"/>
    </row>
    <row r="159" spans="1:6" ht="29.25" customHeight="1">
      <c r="A159" s="33"/>
      <c r="B159" s="36" t="s">
        <v>376</v>
      </c>
      <c r="C159" s="34" t="s">
        <v>377</v>
      </c>
      <c r="D159" s="28" t="s">
        <v>378</v>
      </c>
      <c r="E159" s="35">
        <v>100</v>
      </c>
      <c r="F159" s="18">
        <v>2060503</v>
      </c>
    </row>
    <row r="160" spans="1:6" ht="38.25" customHeight="1">
      <c r="A160" s="33"/>
      <c r="B160" s="36" t="s">
        <v>379</v>
      </c>
      <c r="C160" s="34" t="s">
        <v>380</v>
      </c>
      <c r="D160" s="28" t="s">
        <v>381</v>
      </c>
      <c r="E160" s="35">
        <v>30</v>
      </c>
      <c r="F160" s="18">
        <v>2060503</v>
      </c>
    </row>
    <row r="161" spans="1:6" ht="37.5" customHeight="1">
      <c r="A161" s="33"/>
      <c r="B161" s="36" t="s">
        <v>382</v>
      </c>
      <c r="C161" s="34" t="s">
        <v>383</v>
      </c>
      <c r="D161" s="28" t="s">
        <v>384</v>
      </c>
      <c r="E161" s="35">
        <v>30</v>
      </c>
      <c r="F161" s="18">
        <v>2060503</v>
      </c>
    </row>
    <row r="162" spans="1:6" ht="22.5" customHeight="1">
      <c r="A162" s="33"/>
      <c r="B162" s="36" t="s">
        <v>385</v>
      </c>
      <c r="C162" s="34" t="s">
        <v>386</v>
      </c>
      <c r="D162" s="28" t="s">
        <v>387</v>
      </c>
      <c r="E162" s="35">
        <v>20</v>
      </c>
      <c r="F162" s="18">
        <v>2060503</v>
      </c>
    </row>
    <row r="163" spans="1:6" ht="37.5" customHeight="1">
      <c r="A163" s="33"/>
      <c r="B163" s="36" t="s">
        <v>388</v>
      </c>
      <c r="C163" s="34" t="s">
        <v>389</v>
      </c>
      <c r="D163" s="28" t="s">
        <v>390</v>
      </c>
      <c r="E163" s="35">
        <v>20</v>
      </c>
      <c r="F163" s="18">
        <v>2060503</v>
      </c>
    </row>
    <row r="164" spans="1:6" ht="22.5" customHeight="1">
      <c r="A164" s="23" t="s">
        <v>391</v>
      </c>
      <c r="B164" s="21" t="s">
        <v>392</v>
      </c>
      <c r="C164" s="24"/>
      <c r="D164" s="21"/>
      <c r="E164" s="25">
        <f>SUM(E165:E171)</f>
        <v>700</v>
      </c>
      <c r="F164" s="18"/>
    </row>
    <row r="165" spans="1:6" ht="36" customHeight="1">
      <c r="A165" s="33"/>
      <c r="B165" s="38" t="s">
        <v>393</v>
      </c>
      <c r="C165" s="34" t="s">
        <v>394</v>
      </c>
      <c r="D165" s="28" t="s">
        <v>395</v>
      </c>
      <c r="E165" s="35">
        <v>100</v>
      </c>
      <c r="F165" s="18">
        <v>2060503</v>
      </c>
    </row>
    <row r="166" spans="1:6" ht="38.25" customHeight="1">
      <c r="A166" s="33"/>
      <c r="B166" s="34" t="s">
        <v>396</v>
      </c>
      <c r="C166" s="34" t="s">
        <v>397</v>
      </c>
      <c r="D166" s="28" t="s">
        <v>398</v>
      </c>
      <c r="E166" s="35">
        <v>500</v>
      </c>
      <c r="F166" s="18">
        <v>2060503</v>
      </c>
    </row>
    <row r="167" spans="1:6" ht="39" customHeight="1">
      <c r="A167" s="33"/>
      <c r="B167" s="34" t="s">
        <v>399</v>
      </c>
      <c r="C167" s="39" t="s">
        <v>400</v>
      </c>
      <c r="D167" s="28" t="s">
        <v>401</v>
      </c>
      <c r="E167" s="35">
        <v>20</v>
      </c>
      <c r="F167" s="18">
        <v>2060503</v>
      </c>
    </row>
    <row r="168" spans="1:6" ht="33" customHeight="1">
      <c r="A168" s="33"/>
      <c r="B168" s="34" t="s">
        <v>402</v>
      </c>
      <c r="C168" s="39" t="s">
        <v>403</v>
      </c>
      <c r="D168" s="28" t="s">
        <v>404</v>
      </c>
      <c r="E168" s="35">
        <v>20</v>
      </c>
      <c r="F168" s="18">
        <v>2060503</v>
      </c>
    </row>
    <row r="169" spans="1:6" ht="52.5" customHeight="1">
      <c r="A169" s="33"/>
      <c r="B169" s="34" t="s">
        <v>405</v>
      </c>
      <c r="C169" s="39" t="s">
        <v>406</v>
      </c>
      <c r="D169" s="28" t="s">
        <v>407</v>
      </c>
      <c r="E169" s="35">
        <v>20</v>
      </c>
      <c r="F169" s="18">
        <v>2060503</v>
      </c>
    </row>
    <row r="170" spans="1:6" ht="35.25" customHeight="1">
      <c r="A170" s="33"/>
      <c r="B170" s="34" t="s">
        <v>408</v>
      </c>
      <c r="C170" s="39" t="s">
        <v>409</v>
      </c>
      <c r="D170" s="28" t="s">
        <v>410</v>
      </c>
      <c r="E170" s="35">
        <v>20</v>
      </c>
      <c r="F170" s="18">
        <v>2060503</v>
      </c>
    </row>
    <row r="171" spans="1:6" ht="40.5" customHeight="1">
      <c r="A171" s="33"/>
      <c r="B171" s="38" t="s">
        <v>411</v>
      </c>
      <c r="C171" s="39" t="s">
        <v>412</v>
      </c>
      <c r="D171" s="28" t="s">
        <v>413</v>
      </c>
      <c r="E171" s="35">
        <v>20</v>
      </c>
      <c r="F171" s="18">
        <v>2060503</v>
      </c>
    </row>
    <row r="172" spans="1:6" ht="22.5" customHeight="1">
      <c r="A172" s="23" t="s">
        <v>414</v>
      </c>
      <c r="B172" s="21" t="s">
        <v>415</v>
      </c>
      <c r="C172" s="24"/>
      <c r="D172" s="21"/>
      <c r="E172" s="25">
        <f>SUM(E173:E178)</f>
        <v>700</v>
      </c>
      <c r="F172" s="18"/>
    </row>
    <row r="173" spans="1:6" ht="37.5" customHeight="1">
      <c r="A173" s="33"/>
      <c r="B173" s="34" t="s">
        <v>416</v>
      </c>
      <c r="C173" s="34" t="s">
        <v>417</v>
      </c>
      <c r="D173" s="28" t="s">
        <v>418</v>
      </c>
      <c r="E173" s="35">
        <v>100</v>
      </c>
      <c r="F173" s="18">
        <v>2060503</v>
      </c>
    </row>
    <row r="174" spans="1:6" ht="40.5" customHeight="1">
      <c r="A174" s="33"/>
      <c r="B174" s="34" t="s">
        <v>419</v>
      </c>
      <c r="C174" s="34" t="s">
        <v>420</v>
      </c>
      <c r="D174" s="28" t="s">
        <v>421</v>
      </c>
      <c r="E174" s="35">
        <v>500</v>
      </c>
      <c r="F174" s="18">
        <v>2060503</v>
      </c>
    </row>
    <row r="175" spans="1:6" ht="37.5" customHeight="1">
      <c r="A175" s="33"/>
      <c r="B175" s="34" t="s">
        <v>422</v>
      </c>
      <c r="C175" s="34" t="s">
        <v>423</v>
      </c>
      <c r="D175" s="28" t="s">
        <v>424</v>
      </c>
      <c r="E175" s="35">
        <v>25</v>
      </c>
      <c r="F175" s="18">
        <v>2060503</v>
      </c>
    </row>
    <row r="176" spans="1:6" ht="36.75" customHeight="1">
      <c r="A176" s="33"/>
      <c r="B176" s="34" t="s">
        <v>425</v>
      </c>
      <c r="C176" s="34" t="s">
        <v>426</v>
      </c>
      <c r="D176" s="28" t="s">
        <v>427</v>
      </c>
      <c r="E176" s="35">
        <v>25</v>
      </c>
      <c r="F176" s="18">
        <v>2060503</v>
      </c>
    </row>
    <row r="177" spans="1:6" ht="37.5" customHeight="1">
      <c r="A177" s="33"/>
      <c r="B177" s="38" t="s">
        <v>428</v>
      </c>
      <c r="C177" s="34" t="s">
        <v>429</v>
      </c>
      <c r="D177" s="28" t="s">
        <v>430</v>
      </c>
      <c r="E177" s="35">
        <v>25</v>
      </c>
      <c r="F177" s="18">
        <v>2060503</v>
      </c>
    </row>
    <row r="178" spans="1:6" ht="41.25" customHeight="1">
      <c r="A178" s="33"/>
      <c r="B178" s="34" t="s">
        <v>431</v>
      </c>
      <c r="C178" s="34" t="s">
        <v>432</v>
      </c>
      <c r="D178" s="28" t="s">
        <v>433</v>
      </c>
      <c r="E178" s="35">
        <v>25</v>
      </c>
      <c r="F178" s="18">
        <v>2060503</v>
      </c>
    </row>
    <row r="179" spans="1:6" ht="23.25" customHeight="1">
      <c r="A179" s="23" t="s">
        <v>434</v>
      </c>
      <c r="B179" s="21" t="s">
        <v>435</v>
      </c>
      <c r="C179" s="24"/>
      <c r="D179" s="21"/>
      <c r="E179" s="25">
        <f>SUM(E180:E183)</f>
        <v>560</v>
      </c>
      <c r="F179" s="18"/>
    </row>
    <row r="180" spans="1:6" ht="27.75" customHeight="1">
      <c r="A180" s="33"/>
      <c r="B180" s="34" t="s">
        <v>436</v>
      </c>
      <c r="C180" s="34" t="s">
        <v>437</v>
      </c>
      <c r="D180" s="28" t="s">
        <v>438</v>
      </c>
      <c r="E180" s="35">
        <v>300</v>
      </c>
      <c r="F180" s="18">
        <v>2060503</v>
      </c>
    </row>
    <row r="181" spans="1:6" ht="38.25" customHeight="1">
      <c r="A181" s="33"/>
      <c r="B181" s="34" t="s">
        <v>439</v>
      </c>
      <c r="C181" s="34" t="s">
        <v>440</v>
      </c>
      <c r="D181" s="28" t="s">
        <v>441</v>
      </c>
      <c r="E181" s="35">
        <v>200</v>
      </c>
      <c r="F181" s="18">
        <v>2060503</v>
      </c>
    </row>
    <row r="182" spans="1:6" ht="51.75" customHeight="1">
      <c r="A182" s="33"/>
      <c r="B182" s="34" t="s">
        <v>442</v>
      </c>
      <c r="C182" s="34" t="s">
        <v>443</v>
      </c>
      <c r="D182" s="28" t="s">
        <v>444</v>
      </c>
      <c r="E182" s="35">
        <v>30</v>
      </c>
      <c r="F182" s="18">
        <v>2060503</v>
      </c>
    </row>
    <row r="183" spans="1:6" ht="40.5" customHeight="1">
      <c r="A183" s="33"/>
      <c r="B183" s="34" t="s">
        <v>445</v>
      </c>
      <c r="C183" s="34" t="s">
        <v>446</v>
      </c>
      <c r="D183" s="28" t="s">
        <v>447</v>
      </c>
      <c r="E183" s="35">
        <v>30</v>
      </c>
      <c r="F183" s="18">
        <v>2060503</v>
      </c>
    </row>
    <row r="184" spans="1:6" ht="26.25" customHeight="1">
      <c r="A184" s="23" t="s">
        <v>448</v>
      </c>
      <c r="B184" s="21" t="s">
        <v>449</v>
      </c>
      <c r="C184" s="24"/>
      <c r="D184" s="21"/>
      <c r="E184" s="25">
        <f>SUM(E185:E191)</f>
        <v>260</v>
      </c>
      <c r="F184" s="18"/>
    </row>
    <row r="185" spans="1:6" ht="39.75" customHeight="1">
      <c r="A185" s="33"/>
      <c r="B185" s="38" t="s">
        <v>450</v>
      </c>
      <c r="C185" s="34" t="s">
        <v>451</v>
      </c>
      <c r="D185" s="28" t="s">
        <v>452</v>
      </c>
      <c r="E185" s="35">
        <v>100</v>
      </c>
      <c r="F185" s="18">
        <v>2060503</v>
      </c>
    </row>
    <row r="186" spans="1:6" ht="52.5" customHeight="1">
      <c r="A186" s="33"/>
      <c r="B186" s="38" t="s">
        <v>453</v>
      </c>
      <c r="C186" s="34" t="s">
        <v>454</v>
      </c>
      <c r="D186" s="28" t="s">
        <v>455</v>
      </c>
      <c r="E186" s="35">
        <v>30</v>
      </c>
      <c r="F186" s="18">
        <v>2060503</v>
      </c>
    </row>
    <row r="187" spans="1:6" ht="54" customHeight="1">
      <c r="A187" s="33"/>
      <c r="B187" s="34" t="s">
        <v>456</v>
      </c>
      <c r="C187" s="34" t="s">
        <v>457</v>
      </c>
      <c r="D187" s="28" t="s">
        <v>458</v>
      </c>
      <c r="E187" s="35">
        <v>30</v>
      </c>
      <c r="F187" s="18">
        <v>2060503</v>
      </c>
    </row>
    <row r="188" spans="1:6" ht="57" customHeight="1">
      <c r="A188" s="33"/>
      <c r="B188" s="34" t="s">
        <v>459</v>
      </c>
      <c r="C188" s="34" t="s">
        <v>460</v>
      </c>
      <c r="D188" s="28" t="s">
        <v>461</v>
      </c>
      <c r="E188" s="35">
        <v>25</v>
      </c>
      <c r="F188" s="18">
        <v>2060503</v>
      </c>
    </row>
    <row r="189" spans="1:6" ht="57" customHeight="1">
      <c r="A189" s="33"/>
      <c r="B189" s="34" t="s">
        <v>462</v>
      </c>
      <c r="C189" s="34" t="s">
        <v>463</v>
      </c>
      <c r="D189" s="28" t="s">
        <v>464</v>
      </c>
      <c r="E189" s="35">
        <v>25</v>
      </c>
      <c r="F189" s="18">
        <v>2060503</v>
      </c>
    </row>
    <row r="190" spans="1:6" ht="57" customHeight="1">
      <c r="A190" s="33"/>
      <c r="B190" s="34" t="s">
        <v>465</v>
      </c>
      <c r="C190" s="34" t="s">
        <v>466</v>
      </c>
      <c r="D190" s="28" t="s">
        <v>467</v>
      </c>
      <c r="E190" s="35">
        <v>25</v>
      </c>
      <c r="F190" s="18">
        <v>2060503</v>
      </c>
    </row>
    <row r="191" spans="1:6" ht="54" customHeight="1">
      <c r="A191" s="33"/>
      <c r="B191" s="34" t="s">
        <v>468</v>
      </c>
      <c r="C191" s="34" t="s">
        <v>469</v>
      </c>
      <c r="D191" s="28" t="s">
        <v>470</v>
      </c>
      <c r="E191" s="35">
        <v>25</v>
      </c>
      <c r="F191" s="18">
        <v>2060503</v>
      </c>
    </row>
  </sheetData>
  <sheetProtection/>
  <autoFilter ref="A4:F191"/>
  <mergeCells count="2">
    <mergeCell ref="A1:F1"/>
    <mergeCell ref="B5:D5"/>
  </mergeCells>
  <printOptions/>
  <pageMargins left="0.21" right="0.16" top="0.63" bottom="0.9" header="0.36" footer="0.4"/>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张书苑</cp:lastModifiedBy>
  <cp:lastPrinted>2017-12-07T06:34:33Z</cp:lastPrinted>
  <dcterms:created xsi:type="dcterms:W3CDTF">2017-12-04T07:37:07Z</dcterms:created>
  <dcterms:modified xsi:type="dcterms:W3CDTF">2017-12-14T09:45:49Z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